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tin\Plocha\ELEKTRO ROZPOČTY\"/>
    </mc:Choice>
  </mc:AlternateContent>
  <xr:revisionPtr revIDLastSave="0" documentId="13_ncr:1_{FC876D70-5146-48AD-858B-2EE71D9BCA87}" xr6:coauthVersionLast="46" xr6:coauthVersionMax="47" xr10:uidLastSave="{00000000-0000-0000-0000-000000000000}"/>
  <bookViews>
    <workbookView xWindow="28680" yWindow="-5490" windowWidth="38640" windowHeight="21240" activeTab="2" xr2:uid="{F452B1A9-C4C1-43B6-9742-83FC76FA1F3D}"/>
  </bookViews>
  <sheets>
    <sheet name="Titulní list" sheetId="1" r:id="rId1"/>
    <sheet name="Rekapitulace" sheetId="3" r:id="rId2"/>
    <sheet name="Položky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3" l="1"/>
  <c r="D24" i="3"/>
  <c r="C25" i="3"/>
  <c r="D20" i="3"/>
  <c r="D7" i="3"/>
  <c r="D8" i="3"/>
  <c r="D9" i="3"/>
  <c r="D10" i="3"/>
  <c r="D11" i="3"/>
  <c r="G200" i="2"/>
  <c r="G199" i="2"/>
  <c r="G198" i="2"/>
  <c r="G197" i="2"/>
  <c r="G203" i="2" s="1"/>
  <c r="G196" i="2"/>
  <c r="G195" i="2"/>
  <c r="G194" i="2"/>
  <c r="G193" i="2"/>
  <c r="G192" i="2"/>
  <c r="G191" i="2"/>
  <c r="G190" i="2"/>
  <c r="G189" i="2"/>
  <c r="G188" i="2"/>
  <c r="G175" i="2"/>
  <c r="G176" i="2"/>
  <c r="G177" i="2"/>
  <c r="G178" i="2"/>
  <c r="G174" i="2"/>
  <c r="G173" i="2"/>
  <c r="G172" i="2"/>
  <c r="G171" i="2"/>
  <c r="G170" i="2"/>
  <c r="G169" i="2"/>
  <c r="G168" i="2"/>
  <c r="G167" i="2"/>
  <c r="G166" i="2"/>
  <c r="G165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155" i="2" s="1"/>
  <c r="D161" i="2" s="1"/>
  <c r="C6" i="3" s="1"/>
  <c r="D6" i="3" s="1"/>
  <c r="G57" i="2"/>
  <c r="G58" i="2"/>
  <c r="G59" i="2"/>
  <c r="G60" i="2"/>
  <c r="G61" i="2"/>
  <c r="G62" i="2"/>
  <c r="G63" i="2"/>
  <c r="G64" i="2"/>
  <c r="G65" i="2"/>
  <c r="G66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17" i="2"/>
  <c r="G18" i="2"/>
  <c r="G19" i="2"/>
  <c r="G20" i="2"/>
  <c r="G21" i="2"/>
  <c r="G22" i="2"/>
  <c r="G23" i="2"/>
  <c r="G24" i="2"/>
  <c r="G25" i="2"/>
  <c r="G26" i="2"/>
  <c r="G2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C15" i="3" l="1"/>
  <c r="E206" i="2"/>
  <c r="G181" i="2"/>
  <c r="D184" i="2" s="1"/>
  <c r="C19" i="3" s="1"/>
  <c r="C21" i="3" s="1"/>
  <c r="G69" i="2"/>
  <c r="D72" i="2" s="1"/>
  <c r="C5" i="3" s="1"/>
  <c r="C12" i="3" s="1"/>
  <c r="C16" i="3" l="1"/>
  <c r="D15" i="3"/>
  <c r="D16" i="3" s="1"/>
  <c r="C27" i="3"/>
  <c r="D19" i="3"/>
  <c r="D21" i="3" s="1"/>
  <c r="D5" i="3"/>
  <c r="D12" i="3" s="1"/>
  <c r="D27" i="3" l="1"/>
  <c r="D31" i="3" s="1"/>
  <c r="D32" i="3" s="1"/>
  <c r="D33" i="3" s="1"/>
</calcChain>
</file>

<file path=xl/sharedStrings.xml><?xml version="1.0" encoding="utf-8"?>
<sst xmlns="http://schemas.openxmlformats.org/spreadsheetml/2006/main" count="649" uniqueCount="352">
  <si>
    <t>Nabídka číslo:</t>
  </si>
  <si>
    <t>N23-0004</t>
  </si>
  <si>
    <t>název:</t>
  </si>
  <si>
    <t>HALA DUBINA - ELEKTROINSTALACE</t>
  </si>
  <si>
    <t>Investor:</t>
  </si>
  <si>
    <t>Vypracoval:</t>
  </si>
  <si>
    <t>Petr Daněk</t>
  </si>
  <si>
    <t>Dne:</t>
  </si>
  <si>
    <t>04.10.2023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</si>
  <si>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</si>
  <si>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</si>
  <si>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</si>
  <si>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</si>
  <si>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</si>
  <si>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</si>
  <si>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</si>
  <si>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</si>
  <si>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</si>
  <si>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0000005</t>
  </si>
  <si>
    <t>N-A - Montáž svítidla</t>
  </si>
  <si>
    <t>0003</t>
  </si>
  <si>
    <t>UTP kabel BICC CAT 5+</t>
  </si>
  <si>
    <t>m</t>
  </si>
  <si>
    <t>210010003</t>
  </si>
  <si>
    <t>trubka oheb.el.inst. typ 23 R=23mm (PO)</t>
  </si>
  <si>
    <t>210010301</t>
  </si>
  <si>
    <t>krab.přístrojová (1901; KP 68; KZ 3) bez zapojení</t>
  </si>
  <si>
    <t>ks</t>
  </si>
  <si>
    <t>210010312</t>
  </si>
  <si>
    <t>krab.odbočná s víčkem (KO 97) kruhová bez zapoj.</t>
  </si>
  <si>
    <t>210010351</t>
  </si>
  <si>
    <t>krab.rozvodka typ 6455-11 do 4mm2 vč.zapoj.</t>
  </si>
  <si>
    <t>krab.rozvodka typ HL_K91/14P E90-R, 120x100x53, 4 x plast. průchod., 1x keram.svork.</t>
  </si>
  <si>
    <t>210020305</t>
  </si>
  <si>
    <t>kab.žlab MARS 125/50mm vč.víka a podpěrek</t>
  </si>
  <si>
    <t>210020309</t>
  </si>
  <si>
    <t>kab.žlab MARS 250/50mm vč. víka a podpěrek</t>
  </si>
  <si>
    <t>210100001</t>
  </si>
  <si>
    <t>ukonč.vod.v rozv.vč.zap.a konc.do 2.5mm2</t>
  </si>
  <si>
    <t>210100002</t>
  </si>
  <si>
    <t>ukonč.vod.v rozv.vč.zap.a konc.do 6mm2</t>
  </si>
  <si>
    <t>210100004</t>
  </si>
  <si>
    <t>ukonč.vod.v rozv.vč.zap.a konc.do 25 mm2</t>
  </si>
  <si>
    <t>210100012</t>
  </si>
  <si>
    <t>ukonč.vod.v rozv.vč.zap.a konc.do 240 mm2</t>
  </si>
  <si>
    <t>210110041</t>
  </si>
  <si>
    <t>spín.zápust.vč.zap.1-pólový - řazení 1</t>
  </si>
  <si>
    <t>210110071X</t>
  </si>
  <si>
    <t>STOP tlačítko</t>
  </si>
  <si>
    <t>210111021</t>
  </si>
  <si>
    <t>zás.v krabici prost.vlhké 10/16A 250V 2P+Z</t>
  </si>
  <si>
    <t>210111061</t>
  </si>
  <si>
    <t>zás.nástěnná vč.zap.16A 380V 3P+N+Z</t>
  </si>
  <si>
    <t>210190004</t>
  </si>
  <si>
    <t>mont.oceloplech.rozvodnic do 150kg</t>
  </si>
  <si>
    <t>210190005</t>
  </si>
  <si>
    <t>mont.oceloplech.rozvodnic do 200kg</t>
  </si>
  <si>
    <t>210201003</t>
  </si>
  <si>
    <t>G4 - montáž  svítidla</t>
  </si>
  <si>
    <t>A1 - montáž  svítidla</t>
  </si>
  <si>
    <t>A2 - montáž  svítidla</t>
  </si>
  <si>
    <t>B - montáž  svítidla</t>
  </si>
  <si>
    <t>C - montáž  svítidla</t>
  </si>
  <si>
    <t>D - montáž  svítidla</t>
  </si>
  <si>
    <t>E - montáž  svítidla</t>
  </si>
  <si>
    <t>J1 - montáž  svítidla</t>
  </si>
  <si>
    <t>J2 - montáž  svítidla</t>
  </si>
  <si>
    <t>J3 - montáž  svítidla</t>
  </si>
  <si>
    <t>G3 - montáž  svítidla</t>
  </si>
  <si>
    <t>G2 - montáž  svítidla</t>
  </si>
  <si>
    <t>G1 - montáž  svítidla</t>
  </si>
  <si>
    <t>H4 - montáž  svítidla</t>
  </si>
  <si>
    <t>H1 - montáž  svítidla</t>
  </si>
  <si>
    <t>H2 - montáž  svítidla</t>
  </si>
  <si>
    <t>210800649</t>
  </si>
  <si>
    <t>CYA 25 mm2 zelenožlutý (PU)</t>
  </si>
  <si>
    <t>2108100412</t>
  </si>
  <si>
    <t>1-CHKE 3Cx2.5 mm2 750V (PU)</t>
  </si>
  <si>
    <t>210810045</t>
  </si>
  <si>
    <t>CXKH-Vm 3Cx1.5 mm2 750V</t>
  </si>
  <si>
    <t>CYKY-CYKYm 3Cx1.5 mm2 750V (PU)</t>
  </si>
  <si>
    <t>210810046</t>
  </si>
  <si>
    <t>CYKY-CYKYm 3Cx2.5 mm2 750V (PU)</t>
  </si>
  <si>
    <t>210810056</t>
  </si>
  <si>
    <t>CYKY-CYKYm 5Cx2.5 mm2 750V (PU)</t>
  </si>
  <si>
    <t>210810057</t>
  </si>
  <si>
    <t>CYKY-CYKYm 5Cx6 mm2 750V (PU)</t>
  </si>
  <si>
    <t>CHKE-V 5Cx10 mm2 750V (PU)</t>
  </si>
  <si>
    <t>210810109</t>
  </si>
  <si>
    <t>CYKY-CYKYm 5Cx25 mm2 1kV /PU/</t>
  </si>
  <si>
    <t>210810152</t>
  </si>
  <si>
    <t>YY 1x240 mm2 1kV (PU)</t>
  </si>
  <si>
    <t>211010002</t>
  </si>
  <si>
    <t>osazení hmoždinky do cihlového zdiva HM 8</t>
  </si>
  <si>
    <t>211010010</t>
  </si>
  <si>
    <t>osaz.hmožd.do zdi tvrd.kamene/žel.bet. HM 8</t>
  </si>
  <si>
    <t>215112221</t>
  </si>
  <si>
    <t>ovladač tlač. 1/0 vypínací 1-pólový</t>
  </si>
  <si>
    <t>215112321</t>
  </si>
  <si>
    <t>spinač 1-pól. řazení 2 pro žaluzie</t>
  </si>
  <si>
    <t>215591216</t>
  </si>
  <si>
    <t>příchytka kabelová E30-E90</t>
  </si>
  <si>
    <t>W210110089</t>
  </si>
  <si>
    <t>Spínač lnfra</t>
  </si>
  <si>
    <t>WA210220321X</t>
  </si>
  <si>
    <t>svorka na potrubí ,,Bernard,,vč.pásku(bez vodiče)</t>
  </si>
  <si>
    <t>WA210800547X</t>
  </si>
  <si>
    <t>CY 6 mm2 zelenožlutý (VU)</t>
  </si>
  <si>
    <t>X210111012</t>
  </si>
  <si>
    <t>zás.polozap./zapuštěné 10/16A 250V 2P+Z průb.mont.</t>
  </si>
  <si>
    <t>X214281001</t>
  </si>
  <si>
    <t>zapojení el spotřebiče. (pisoár )</t>
  </si>
  <si>
    <t>zapojení el spotřebiče. (požární roleta , závěs, koš atd )</t>
  </si>
  <si>
    <t>zapojení el spotřebiče. (VZT )</t>
  </si>
  <si>
    <t>X215191621</t>
  </si>
  <si>
    <t>svorkovnice Wago</t>
  </si>
  <si>
    <t>Celkem za ceník:</t>
  </si>
  <si>
    <t xml:space="preserve">                         Základ DPH    Základ 21% Základ 15% Základ 0%</t>
  </si>
  <si>
    <t>Materiály</t>
  </si>
  <si>
    <t>O 1</t>
  </si>
  <si>
    <t/>
  </si>
  <si>
    <t>Jednostranná příchytka E30-E90 pro kabel o d 10mm dle vyhl.23 (ZP 27/2008)</t>
  </si>
  <si>
    <t xml:space="preserve">  KS</t>
  </si>
  <si>
    <t>O 2</t>
  </si>
  <si>
    <t>Požárně odolná instalační krabice, 4 plastové průchodky, jedna keramická svorkovnice., HL_K91/14P E90-R, 120x100x53, 4 x plast. průchod., 1x keram.svork.</t>
  </si>
  <si>
    <t>010130-U</t>
  </si>
  <si>
    <t>CYA 25 ZZL</t>
  </si>
  <si>
    <t>M</t>
  </si>
  <si>
    <t>010175-U</t>
  </si>
  <si>
    <t>CYKY  3CX1,5</t>
  </si>
  <si>
    <t>010176-U</t>
  </si>
  <si>
    <t>CYKY  3CX2,5</t>
  </si>
  <si>
    <t>010198-U</t>
  </si>
  <si>
    <t>CYKY  5CX 2,5</t>
  </si>
  <si>
    <t>010199-U</t>
  </si>
  <si>
    <t>CYKY  5CX25</t>
  </si>
  <si>
    <t>010202-U</t>
  </si>
  <si>
    <t>CYKY  5CX6</t>
  </si>
  <si>
    <t>011427</t>
  </si>
  <si>
    <t>1-CHKE-V 3Cx2,5</t>
  </si>
  <si>
    <t>O 10</t>
  </si>
  <si>
    <t>1030500</t>
  </si>
  <si>
    <t>VODIC 1-YY 1x240 CERNY</t>
  </si>
  <si>
    <t>O 11</t>
  </si>
  <si>
    <t>1030505</t>
  </si>
  <si>
    <t>VODIC 1-YY 1x240 ZELENOZLUTY</t>
  </si>
  <si>
    <t>O 12</t>
  </si>
  <si>
    <t>1142109</t>
  </si>
  <si>
    <t>KABEL CHKE-V 3Cx1.5</t>
  </si>
  <si>
    <t>O 13</t>
  </si>
  <si>
    <t>1142333</t>
  </si>
  <si>
    <t>KABEL CHKE-V 5Cx10</t>
  </si>
  <si>
    <t>1302031</t>
  </si>
  <si>
    <t>OKO KABELOVE AL 240x12 ALU-F</t>
  </si>
  <si>
    <t>KS</t>
  </si>
  <si>
    <t>O 15</t>
  </si>
  <si>
    <t>130208X</t>
  </si>
  <si>
    <t>Tlačítko IP65 - T6 v krytu ( červené ) " TOTAL, CENSTRAL STOP "</t>
  </si>
  <si>
    <t>150002</t>
  </si>
  <si>
    <t>BALS 16/5 PRIVODKA NAST 24142</t>
  </si>
  <si>
    <t>Ks</t>
  </si>
  <si>
    <t>150243</t>
  </si>
  <si>
    <t>KR.ACIDUR 6457-11/12 SEDA</t>
  </si>
  <si>
    <t>1740306</t>
  </si>
  <si>
    <t>TRUBKA OHEBNA 2323/LPE-1    320</t>
  </si>
  <si>
    <t>190202</t>
  </si>
  <si>
    <t>SP.č.1. ip20</t>
  </si>
  <si>
    <t>190345</t>
  </si>
  <si>
    <t>SP.č.1/0 IP20</t>
  </si>
  <si>
    <t>O 21</t>
  </si>
  <si>
    <t>191104</t>
  </si>
  <si>
    <t>SP.žaluziový komplet</t>
  </si>
  <si>
    <t>191178</t>
  </si>
  <si>
    <t>ZAS.230V/16A IP44</t>
  </si>
  <si>
    <t>O 24</t>
  </si>
  <si>
    <t>200243</t>
  </si>
  <si>
    <t>HMOZDINKA kov  8</t>
  </si>
  <si>
    <t>200295</t>
  </si>
  <si>
    <t>KR.KP 67/1</t>
  </si>
  <si>
    <t>200404</t>
  </si>
  <si>
    <t>KR.KO 97/5</t>
  </si>
  <si>
    <t>230016</t>
  </si>
  <si>
    <t>NOSNIK 125</t>
  </si>
  <si>
    <t>230017</t>
  </si>
  <si>
    <t>NOSNIK 250</t>
  </si>
  <si>
    <t>230020</t>
  </si>
  <si>
    <t>SPOJOVACI MATERIAL MARS</t>
  </si>
  <si>
    <t>230045</t>
  </si>
  <si>
    <t>VIKO ZLABU 125</t>
  </si>
  <si>
    <t>230046</t>
  </si>
  <si>
    <t>VIKO ZLABU 250</t>
  </si>
  <si>
    <t>230050</t>
  </si>
  <si>
    <t>ZLAB MARS 125/50</t>
  </si>
  <si>
    <t>230052</t>
  </si>
  <si>
    <t>ZLAB MARS 250/50</t>
  </si>
  <si>
    <t>240005</t>
  </si>
  <si>
    <t>HM.+VRUT 910/SD/8X50/ 2351099</t>
  </si>
  <si>
    <t>O 42</t>
  </si>
  <si>
    <t>240400</t>
  </si>
  <si>
    <t>SPOJKA MARS 50</t>
  </si>
  <si>
    <t>O 46</t>
  </si>
  <si>
    <t>300025</t>
  </si>
  <si>
    <t>G4 - TABELET - svítidla - stmívání svítidel</t>
  </si>
  <si>
    <t>O 47</t>
  </si>
  <si>
    <t>G4 - vysílač (tlačítko). 20104 - svítidla</t>
  </si>
  <si>
    <t>O 48</t>
  </si>
  <si>
    <t>G4 - ŘJ SD. 20124 - svítidla</t>
  </si>
  <si>
    <t>O 49</t>
  </si>
  <si>
    <t>G4 - SW SD. 20109 - svítidla</t>
  </si>
  <si>
    <t>O 50</t>
  </si>
  <si>
    <t>G4 - SVÍTIDLO-PRŮBĚŽNÉ ZÁVĚSNÉ LED - stmívatelné , 1500mm, 4000K, 4250lm., IP20, 38W. A61-10R64CWSD - STMÍVATELNÉ WIFI</t>
  </si>
  <si>
    <t>O 51</t>
  </si>
  <si>
    <t>A1 - SVÍTIDLO LED SpA 40839 RIF S 150W D SD, LED 150W 22824lm 4000K- STMÍVATELNÉ WIFI</t>
  </si>
  <si>
    <t>O 52</t>
  </si>
  <si>
    <t>A2 - SVÍTIDLO LED SpA 40848 RIF S 240W D SD, LED 240W 38849lm 4000K- STMÍVATELNÉ WIFI</t>
  </si>
  <si>
    <t>O 53</t>
  </si>
  <si>
    <t xml:space="preserve">B - SVÍTIDLO LED 600/600 .  -33W, PAN LED 33W  4000K, LED 4000K , 33W, IP40, 4000lm. </t>
  </si>
  <si>
    <t>O 54</t>
  </si>
  <si>
    <t>C - SVÍTIDLO LED - BS100LED - 7000lm 53W, IP65, IP65, 4000K, Nástěnné/stropní svítidlo.</t>
  </si>
  <si>
    <t>O 55</t>
  </si>
  <si>
    <t>D - SVÍTIDLO LED - DWL LED 25W , 2250lm 25W, IP20, IP44, 4000K, Vestavné svítidlo.</t>
  </si>
  <si>
    <t>O 56</t>
  </si>
  <si>
    <t>E - SVÍTIDLO LED - , 21W, 2590lm, IP44, 4000K.</t>
  </si>
  <si>
    <t>O 57</t>
  </si>
  <si>
    <t xml:space="preserve">J1 - SVÍTIDLO KULATÉ ZAPUŠTĚNÉ DO PODHLEDU - TAHOKOV -- SVÍTIDLO LED - DWL LED 25W , 2250lm 25W, IP44 , 4000K, Vestavné svítidlo. - včetně krabice._x000D_
</t>
  </si>
  <si>
    <t>O 58</t>
  </si>
  <si>
    <t xml:space="preserve">J2 - SVÍTIDLO KULATÉ ZAPUŠTĚNÉ DO BETONU -- SVÍTIDLO LED - DWL LED 25W , 2250lm 25W, IP44, 4000K, Vestavné svítidlo. - včetně krabice._x000D_
_x000D_
</t>
  </si>
  <si>
    <t>O 59</t>
  </si>
  <si>
    <t xml:space="preserve">J3 - SVÍTIDLO KULATÉ ZAPUŠTĚNÉ DO PODHLEDU - TAHOKOV -- SVÍTIDLO LED - DWL LED 25W , 2250lm 25W, IP44 , 4000K, Vestavné svítidlo. - včetně krabice._x000D_
 </t>
  </si>
  <si>
    <t>O 60</t>
  </si>
  <si>
    <t xml:space="preserve">G3 - SVÍTIDLO LED - PŘISAZENÉ - VNITŘNÍ, BÍLÁ, IP20, 1000 lm/m v AL Liště , nad zrcadlo umývadla_x000D_
_x000D_
_x000D_
</t>
  </si>
  <si>
    <t>O 61</t>
  </si>
  <si>
    <t xml:space="preserve">G2 - SVÍTIDLO LED ZAVĚŠENÉ TYP LINKA - 4000K, IP20_x000D_
_x000D_
_x000D_
_x000D_
_x000D_
</t>
  </si>
  <si>
    <t>O 62</t>
  </si>
  <si>
    <t xml:space="preserve">G1 - SVĚTLO ZAVĚŠENÉ, NAD BAR-3000K, 1450lm, 15W, IP20_x000D_
_x000D_
_x000D_
_x000D_
_x000D_
_x000D_
</t>
  </si>
  <si>
    <t>O 63</t>
  </si>
  <si>
    <t>Nosná kontrukce FeZn 40/40 + závěs</t>
  </si>
  <si>
    <t>O 64</t>
  </si>
  <si>
    <t>G4 - 3F MONITOR 17 385</t>
  </si>
  <si>
    <t>O 65</t>
  </si>
  <si>
    <t>Nosná kontrukce FeZn 40/40 - pro uchycení svítidel</t>
  </si>
  <si>
    <t>O 66</t>
  </si>
  <si>
    <t>300029</t>
  </si>
  <si>
    <t xml:space="preserve">H4 - LED - VNITŘNÍ, RGB, IP20, 1000 lm/m v AL Liště_x000D_
_x000D_
_x000D_
</t>
  </si>
  <si>
    <t>O 67</t>
  </si>
  <si>
    <t xml:space="preserve">H1 - LED - VENKOVNÍ, BÍLÁ, IP20, 1000 lm/m v AL Liště , _x000D_
_x000D_
</t>
  </si>
  <si>
    <t>O 68</t>
  </si>
  <si>
    <t xml:space="preserve">H2 - LED - VENKOVNÍ, RGB, IP44, 1000 lm/m v AL Liště , _x000D_
_x000D_
</t>
  </si>
  <si>
    <t>O 69</t>
  </si>
  <si>
    <t xml:space="preserve">N - SVÍTIDLO LED NO - PRÄZISA 31036 Pluraluce_x000D_
_x000D_
</t>
  </si>
  <si>
    <t>O 70</t>
  </si>
  <si>
    <t xml:space="preserve">N - SVÍTIDLO LED NO - SpA 19460 Infinita - 1000lm_x000D_
</t>
  </si>
  <si>
    <t>796231</t>
  </si>
  <si>
    <t>kab.UTP 4x2xAWG24 Cat.5E</t>
  </si>
  <si>
    <t>W270226</t>
  </si>
  <si>
    <t>Spínač PIR stropní</t>
  </si>
  <si>
    <t>WA010107-UX</t>
  </si>
  <si>
    <t>CY 6 ZEL. ZLUTY</t>
  </si>
  <si>
    <t>WA200102X</t>
  </si>
  <si>
    <t>PASKA CU 50CM</t>
  </si>
  <si>
    <t>WA200137X</t>
  </si>
  <si>
    <t>ZEM.SVORKA ZS16 /BERNARD/</t>
  </si>
  <si>
    <t>O 76</t>
  </si>
  <si>
    <t>X150465</t>
  </si>
  <si>
    <t>SVORKA ROZBOČOVACÍ 2,5/5 5x1-2,5mm</t>
  </si>
  <si>
    <t>X190705</t>
  </si>
  <si>
    <t>ZAS.TG. DVOJZAS.KOMPLET BÍLÁ</t>
  </si>
  <si>
    <t>Celkem za materiály:</t>
  </si>
  <si>
    <t xml:space="preserve">                  Základ DPH   Základ 21% Základ 15% Základ 0%</t>
  </si>
  <si>
    <t xml:space="preserve">                             Základ DPH    Základ 21% Základ 15% Základ 0%</t>
  </si>
  <si>
    <t>Dodávky zařízení (specifikace)</t>
  </si>
  <si>
    <t>090493</t>
  </si>
  <si>
    <t>Rozvaděč  RH-POLE1 - nový včetně výzbroje viz. výkr. - PD</t>
  </si>
  <si>
    <t>Rozvaděč  RH-POLE2,3 - nový včetně výzbroje viz. výkr. - PD</t>
  </si>
  <si>
    <t>O 3</t>
  </si>
  <si>
    <t>Rozvaděč  RP1 - nový včetně výzbroje viz. výkr. - PD</t>
  </si>
  <si>
    <t>O 4</t>
  </si>
  <si>
    <t>Rozvaděč  RP-KUCH - nový včetně výzbroje viz. výkr. - PD</t>
  </si>
  <si>
    <t>O 5</t>
  </si>
  <si>
    <t>Rozvaděč  RP2 - nový včetně výzbroje viz. výkr. - PD</t>
  </si>
  <si>
    <t>O 6</t>
  </si>
  <si>
    <t>Rozvaděč  RP3 - nový včetně výzbroje viz. výkr. - PD</t>
  </si>
  <si>
    <t>O 7</t>
  </si>
  <si>
    <t>Rozvaděč  RP4 - nový včetně výzbroje viz. výkr. - PD</t>
  </si>
  <si>
    <t>O 8</t>
  </si>
  <si>
    <t>CBS S230Z-H-SK 100Ah ( centrální bateriový systém - NO )</t>
  </si>
  <si>
    <t>O 9</t>
  </si>
  <si>
    <t>Topný kabel pro vytápění okapového žlabu o délce 65M , včetně řídící jednotky.</t>
  </si>
  <si>
    <t>1190503</t>
  </si>
  <si>
    <t xml:space="preserve">ČASOMÍRA - LED obrazovka  -  Obrazovka - 576 x 384 bodů - 2880 x 1920 mm, PC, timebox, ovládací tlačítko, aplikace , Offline multimediální přehrávač , Montáž včetně dopravy výrobku a techniků 	</t>
  </si>
  <si>
    <t xml:space="preserve">ČASOMÍRA - Základní konstrukce uchycení podle typu obrazovky	</t>
  </si>
  <si>
    <t xml:space="preserve">ČASOMÍRA - Obrazovka SU 352P4- 5120 x 3072 mm 1280 x 768pix, 	PC, timebox, ovladaci tlačitko, aplikace , Offline multimedialni přehravač TB6 , Montaž včetně dopravy vyrobku a techniků </t>
  </si>
  <si>
    <t>O 14</t>
  </si>
  <si>
    <t>X90503</t>
  </si>
  <si>
    <t>Hl.ochranná přípojnice ,,HOP,,</t>
  </si>
  <si>
    <t>Celkem za dodávky:</t>
  </si>
  <si>
    <t xml:space="preserve">                           Základ DPH    Základ 21% Základ 15% Základ 0%</t>
  </si>
  <si>
    <t>Práce v HZS</t>
  </si>
  <si>
    <t>Sekací práce</t>
  </si>
  <si>
    <t>hod.</t>
  </si>
  <si>
    <t>Demontážní práce</t>
  </si>
  <si>
    <t>Spolupráce s revizním technikem</t>
  </si>
  <si>
    <t>Dokumentace DPS</t>
  </si>
  <si>
    <t>Koordinace s ostatními profesemi</t>
  </si>
  <si>
    <t>Napojení na stávající okruh</t>
  </si>
  <si>
    <t>Revize elektro</t>
  </si>
  <si>
    <t>Vyhledání stávajících okruhů</t>
  </si>
  <si>
    <t>Lešení</t>
  </si>
  <si>
    <t>Programování CBS oživení nastavení</t>
  </si>
  <si>
    <t>Programování řízeného osvětlení oživení nastavení</t>
  </si>
  <si>
    <t>Uklid při montážích , demontážích</t>
  </si>
  <si>
    <t>lIKVIDACE ODPADU, odvoz</t>
  </si>
  <si>
    <t>Celkem za práci v HZS:</t>
  </si>
  <si>
    <t xml:space="preserve">                               Základ DPH    Základ 21% Základ 15% Základ 0%</t>
  </si>
  <si>
    <t>Kap.</t>
  </si>
  <si>
    <t>Základ DPH</t>
  </si>
  <si>
    <t>Základ 21%</t>
  </si>
  <si>
    <t>Základ 15%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</si>
  <si>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</si>
  <si>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</si>
  <si>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</si>
  <si>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</si>
  <si>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</si>
  <si>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</si>
  <si>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 xml:space="preserve">  Podíl přidružených výkonů z C21M a navázaného materiálu</t>
  </si>
  <si>
    <t>Ostatní materiál (MAT.NOSNÝ)</t>
  </si>
  <si>
    <t>Přesun dodávek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</si>
  <si>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</si>
  <si>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</si>
  <si>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</si>
  <si>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</si>
  <si>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</si>
  <si>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</si>
  <si>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</si>
  <si>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</si>
  <si>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Doprava dodávek</t>
  </si>
  <si>
    <t>CELKEM DODÁVKA</t>
  </si>
  <si>
    <t xml:space="preserve">D.  </t>
  </si>
  <si>
    <t>VEDLEJŠÍ ROZPOČTOVÉ NÁKLADY</t>
  </si>
  <si>
    <t>Doprava</t>
  </si>
  <si>
    <t>CELKEM VRN</t>
  </si>
  <si>
    <t>REKAPITULACE CELKEM</t>
  </si>
  <si>
    <t>CELKEM - náklady bez DPH [Kč]:</t>
  </si>
  <si>
    <t>hodnoty DPH:</t>
  </si>
  <si>
    <t>náklady včetně DPH:</t>
  </si>
  <si>
    <t>Cena za ceník celkem:</t>
  </si>
  <si>
    <t xml:space="preserve">Prořez (5,00%): </t>
  </si>
  <si>
    <t xml:space="preserve">Cena za materiály celkem: </t>
  </si>
  <si>
    <t xml:space="preserve">Cena za dodávky celkem: </t>
  </si>
  <si>
    <t>Cena za práci v HZS celkem:</t>
  </si>
  <si>
    <t>DOPLNIT CENA V KČ,-</t>
  </si>
  <si>
    <t>DOPOČTENA CENA V KČ,-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</si>
</sst>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0" fontId="3" fillId="2" borderId="3" xfId="0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9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2" fontId="1" fillId="4" borderId="0" xfId="0" applyNumberFormat="1" applyFont="1" applyFill="1" applyAlignment="1">
      <alignment horizontal="right" vertical="top"/>
    </xf>
    <xf numFmtId="2" fontId="7" fillId="4" borderId="10" xfId="0" applyNumberFormat="1" applyFont="1" applyFill="1" applyBorder="1" applyAlignment="1">
      <alignment horizontal="right" vertical="top"/>
    </xf>
    <xf numFmtId="2" fontId="1" fillId="4" borderId="0" xfId="0" applyNumberFormat="1" applyFont="1" applyFill="1" applyAlignment="1">
      <alignment vertical="top"/>
    </xf>
    <xf numFmtId="0" fontId="1" fillId="3" borderId="0" xfId="0" applyFont="1" applyFill="1" applyAlignment="1">
      <alignment vertical="top"/>
    </xf>
    <xf numFmtId="0" fontId="1" fillId="4" borderId="0" xfId="0" applyFont="1" applyFill="1" applyAlignment="1">
      <alignment vertical="top"/>
    </xf>
    <xf numFmtId="2" fontId="6" fillId="4" borderId="8" xfId="0" applyNumberFormat="1" applyFont="1" applyFill="1" applyBorder="1" applyAlignment="1">
      <alignment vertical="top"/>
    </xf>
    <xf numFmtId="2" fontId="6" fillId="4" borderId="10" xfId="0" applyNumberFormat="1" applyFont="1" applyFill="1" applyBorder="1" applyAlignment="1">
      <alignment vertical="top"/>
    </xf>
    <xf numFmtId="2" fontId="7" fillId="4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2" fontId="1" fillId="3" borderId="0" xfId="0" applyNumberFormat="1" applyFont="1" applyFill="1" applyAlignment="1" applyProtection="1">
      <alignment horizontal="right" vertical="top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8203C-A34B-4C41-8633-A8EF69CE2C42}">
  <dimension ref="A1:C11"/>
  <sheetViews>
    <sheetView workbookViewId="0">
      <selection activeCell="B14" sqref="B14"/>
    </sheetView>
  </sheetViews>
  <sheetFormatPr defaultRowHeight="11.25" x14ac:dyDescent="0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 x14ac:dyDescent="0.25">
      <c r="A1" s="43"/>
      <c r="B1" s="43"/>
      <c r="C1" s="43"/>
    </row>
    <row r="2" spans="1:3" ht="15" x14ac:dyDescent="0.25">
      <c r="A2" s="44"/>
      <c r="B2" s="44"/>
      <c r="C2" s="44"/>
    </row>
    <row r="3" spans="1:3" ht="15.75" thickBot="1" x14ac:dyDescent="0.3">
      <c r="A3" s="45"/>
      <c r="B3" s="45"/>
      <c r="C3" s="45"/>
    </row>
    <row r="4" spans="1:3" ht="12.75" thickTop="1" thickBot="1" x14ac:dyDescent="0.3"/>
    <row r="5" spans="1:3" ht="15" x14ac:dyDescent="0.25">
      <c r="A5" s="4" t="s">
        <v>0</v>
      </c>
      <c r="B5" s="5" t="s">
        <v>1</v>
      </c>
      <c r="C5" s="6"/>
    </row>
    <row r="6" spans="1:3" ht="15.75" thickBot="1" x14ac:dyDescent="0.3">
      <c r="A6" s="7" t="s">
        <v>2</v>
      </c>
      <c r="B6" s="8" t="s">
        <v>3</v>
      </c>
      <c r="C6" s="9"/>
    </row>
    <row r="8" spans="1:3" ht="15" x14ac:dyDescent="0.25">
      <c r="A8" s="3" t="s">
        <v>4</v>
      </c>
    </row>
    <row r="10" spans="1:3" x14ac:dyDescent="0.25">
      <c r="A10" s="2" t="s">
        <v>5</v>
      </c>
      <c r="B10" s="10" t="s">
        <v>6</v>
      </c>
    </row>
    <row r="11" spans="1:3" x14ac:dyDescent="0.25">
      <c r="A11" s="2" t="s">
        <v>7</v>
      </c>
      <c r="B11" s="10" t="s">
        <v>8</v>
      </c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horizontalDpi="0" verticalDpi="0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60486-C2CF-4D32-94B3-717640586894}">
  <dimension ref="A1:E36"/>
  <sheetViews>
    <sheetView workbookViewId="0">
      <selection activeCell="C7" sqref="C7"/>
    </sheetView>
  </sheetViews>
  <sheetFormatPr defaultRowHeight="11.25" x14ac:dyDescent="0.25"/>
  <cols>
    <col min="1" max="1" width="4.7109375" style="1" customWidth="1"/>
    <col min="2" max="2" width="45.7109375" style="1" customWidth="1"/>
    <col min="3" max="5" width="11.7109375" style="1" customWidth="1"/>
    <col min="6" max="16384" width="9.140625" style="1"/>
  </cols>
  <sheetData>
    <row r="1" spans="1:5" ht="15.75" x14ac:dyDescent="0.25">
      <c r="A1" s="46" t="s">
        <v>318</v>
      </c>
      <c r="B1" s="46"/>
      <c r="C1" s="46"/>
      <c r="D1" s="46"/>
      <c r="E1" s="46"/>
    </row>
    <row r="3" spans="1:5" x14ac:dyDescent="0.25">
      <c r="A3" s="11" t="s">
        <v>314</v>
      </c>
      <c r="B3" s="21" t="s">
        <v>12</v>
      </c>
      <c r="C3" s="11" t="s">
        <v>315</v>
      </c>
      <c r="D3" s="11" t="s">
        <v>316</v>
      </c>
      <c r="E3" s="11" t="s">
        <v>317</v>
      </c>
    </row>
    <row r="4" spans="1:5" x14ac:dyDescent="0.25">
      <c r="A4" s="24" t="s">
        <v>319</v>
      </c>
      <c r="B4" s="25" t="s">
        <v>320</v>
      </c>
      <c r="C4" s="26"/>
      <c r="D4" s="26"/>
      <c r="E4" s="26"/>
    </row>
    <row r="5" spans="1:5" x14ac:dyDescent="0.25">
      <c r="A5" s="2">
        <v>1</v>
      </c>
      <c r="B5" s="22" t="s">
        <v>321</v>
      </c>
      <c r="C5" s="37">
        <f>Položky!D72</f>
        <v>0</v>
      </c>
      <c r="D5" s="37">
        <f>C5</f>
        <v>0</v>
      </c>
      <c r="E5" s="23"/>
    </row>
    <row r="6" spans="1:5" x14ac:dyDescent="0.25">
      <c r="A6" s="2">
        <v>2</v>
      </c>
      <c r="B6" s="22" t="s">
        <v>322</v>
      </c>
      <c r="C6" s="37">
        <f>Položky!D161</f>
        <v>0</v>
      </c>
      <c r="D6" s="37">
        <f t="shared" ref="D6:D11" si="0">C6</f>
        <v>0</v>
      </c>
      <c r="E6" s="23"/>
    </row>
    <row r="7" spans="1:5" x14ac:dyDescent="0.25">
      <c r="A7" s="2">
        <v>3</v>
      </c>
      <c r="B7" s="22" t="s">
        <v>323</v>
      </c>
      <c r="C7" s="47">
        <v>0</v>
      </c>
      <c r="D7" s="37">
        <f t="shared" si="0"/>
        <v>0</v>
      </c>
      <c r="E7" s="23"/>
    </row>
    <row r="8" spans="1:5" x14ac:dyDescent="0.25">
      <c r="A8" s="2">
        <v>4</v>
      </c>
      <c r="B8" s="22" t="s">
        <v>324</v>
      </c>
      <c r="C8" s="47">
        <v>0</v>
      </c>
      <c r="D8" s="37">
        <f t="shared" si="0"/>
        <v>0</v>
      </c>
      <c r="E8" s="23"/>
    </row>
    <row r="9" spans="1:5" x14ac:dyDescent="0.25">
      <c r="A9" s="2">
        <v>5</v>
      </c>
      <c r="B9" s="22" t="s">
        <v>325</v>
      </c>
      <c r="C9" s="47">
        <v>0</v>
      </c>
      <c r="D9" s="37">
        <f t="shared" si="0"/>
        <v>0</v>
      </c>
      <c r="E9" s="23"/>
    </row>
    <row r="10" spans="1:5" x14ac:dyDescent="0.25">
      <c r="A10" s="2">
        <v>6</v>
      </c>
      <c r="B10" s="22" t="s">
        <v>323</v>
      </c>
      <c r="C10" s="47">
        <v>0</v>
      </c>
      <c r="D10" s="37">
        <f t="shared" si="0"/>
        <v>0</v>
      </c>
      <c r="E10" s="23"/>
    </row>
    <row r="11" spans="1:5" x14ac:dyDescent="0.25">
      <c r="A11" s="2">
        <v>7</v>
      </c>
      <c r="B11" s="22" t="s">
        <v>326</v>
      </c>
      <c r="C11" s="47">
        <v>0</v>
      </c>
      <c r="D11" s="37">
        <f t="shared" si="0"/>
        <v>0</v>
      </c>
      <c r="E11" s="23"/>
    </row>
    <row r="12" spans="1:5" x14ac:dyDescent="0.25">
      <c r="A12" s="27"/>
      <c r="B12" s="28" t="s">
        <v>327</v>
      </c>
      <c r="C12" s="40">
        <f>SUM(C5:C11)</f>
        <v>0</v>
      </c>
      <c r="D12" s="40">
        <f>SUM(D5:D11)</f>
        <v>0</v>
      </c>
      <c r="E12" s="29"/>
    </row>
    <row r="13" spans="1:5" x14ac:dyDescent="0.25">
      <c r="A13" s="2"/>
      <c r="B13" s="22"/>
      <c r="C13" s="23"/>
      <c r="D13" s="23"/>
      <c r="E13" s="23"/>
    </row>
    <row r="14" spans="1:5" x14ac:dyDescent="0.25">
      <c r="A14" s="24" t="s">
        <v>328</v>
      </c>
      <c r="B14" s="25" t="s">
        <v>329</v>
      </c>
      <c r="C14" s="26"/>
      <c r="D14" s="26"/>
      <c r="E14" s="26"/>
    </row>
    <row r="15" spans="1:5" x14ac:dyDescent="0.25">
      <c r="A15" s="2">
        <v>8</v>
      </c>
      <c r="B15" s="22" t="s">
        <v>330</v>
      </c>
      <c r="C15" s="37">
        <f>Položky!G203</f>
        <v>0</v>
      </c>
      <c r="D15" s="37">
        <f>C15</f>
        <v>0</v>
      </c>
      <c r="E15" s="23"/>
    </row>
    <row r="16" spans="1:5" x14ac:dyDescent="0.25">
      <c r="A16" s="27"/>
      <c r="B16" s="28" t="s">
        <v>331</v>
      </c>
      <c r="C16" s="40">
        <f>SUM(C15)</f>
        <v>0</v>
      </c>
      <c r="D16" s="40">
        <f>SUM(D15)</f>
        <v>0</v>
      </c>
      <c r="E16" s="29"/>
    </row>
    <row r="17" spans="1:5" x14ac:dyDescent="0.25">
      <c r="A17" s="2"/>
      <c r="B17" s="22"/>
      <c r="C17" s="23"/>
      <c r="D17" s="23"/>
      <c r="E17" s="23"/>
    </row>
    <row r="18" spans="1:5" x14ac:dyDescent="0.25">
      <c r="A18" s="24" t="s">
        <v>332</v>
      </c>
      <c r="B18" s="25" t="s">
        <v>333</v>
      </c>
      <c r="C18" s="26"/>
      <c r="D18" s="26"/>
      <c r="E18" s="26"/>
    </row>
    <row r="19" spans="1:5" x14ac:dyDescent="0.25">
      <c r="A19" s="2">
        <v>9</v>
      </c>
      <c r="B19" s="22" t="s">
        <v>334</v>
      </c>
      <c r="C19" s="37">
        <f>Položky!D184</f>
        <v>0</v>
      </c>
      <c r="D19" s="37">
        <f>C19</f>
        <v>0</v>
      </c>
      <c r="E19" s="23"/>
    </row>
    <row r="20" spans="1:5" x14ac:dyDescent="0.25">
      <c r="A20" s="2">
        <v>10</v>
      </c>
      <c r="B20" s="22" t="s">
        <v>335</v>
      </c>
      <c r="C20" s="47">
        <v>0</v>
      </c>
      <c r="D20" s="37">
        <f>C20</f>
        <v>0</v>
      </c>
      <c r="E20" s="23"/>
    </row>
    <row r="21" spans="1:5" x14ac:dyDescent="0.25">
      <c r="A21" s="27"/>
      <c r="B21" s="28" t="s">
        <v>336</v>
      </c>
      <c r="C21" s="40">
        <f>SUM(C19:C20)</f>
        <v>0</v>
      </c>
      <c r="D21" s="40">
        <f>SUM(D19:D20)</f>
        <v>0</v>
      </c>
      <c r="E21" s="29"/>
    </row>
    <row r="22" spans="1:5" x14ac:dyDescent="0.25">
      <c r="A22" s="2"/>
      <c r="B22" s="22"/>
      <c r="C22" s="23"/>
      <c r="D22" s="23"/>
      <c r="E22" s="23"/>
    </row>
    <row r="23" spans="1:5" x14ac:dyDescent="0.25">
      <c r="A23" s="24" t="s">
        <v>337</v>
      </c>
      <c r="B23" s="25" t="s">
        <v>338</v>
      </c>
      <c r="C23" s="26"/>
      <c r="D23" s="26"/>
      <c r="E23" s="26"/>
    </row>
    <row r="24" spans="1:5" x14ac:dyDescent="0.25">
      <c r="A24" s="2">
        <v>11</v>
      </c>
      <c r="B24" s="22" t="s">
        <v>339</v>
      </c>
      <c r="C24" s="47">
        <v>0</v>
      </c>
      <c r="D24" s="37">
        <f>C24</f>
        <v>0</v>
      </c>
      <c r="E24" s="23"/>
    </row>
    <row r="25" spans="1:5" x14ac:dyDescent="0.25">
      <c r="A25" s="27"/>
      <c r="B25" s="28" t="s">
        <v>340</v>
      </c>
      <c r="C25" s="40">
        <f>SUM(C24)</f>
        <v>0</v>
      </c>
      <c r="D25" s="40">
        <f>SUM(D24)</f>
        <v>0</v>
      </c>
      <c r="E25" s="29"/>
    </row>
    <row r="26" spans="1:5" ht="12" thickBot="1" x14ac:dyDescent="0.3">
      <c r="A26" s="2"/>
      <c r="B26" s="22"/>
      <c r="C26" s="23"/>
      <c r="D26" s="23"/>
      <c r="E26" s="23"/>
    </row>
    <row r="27" spans="1:5" ht="12" thickTop="1" x14ac:dyDescent="0.25">
      <c r="A27" s="30"/>
      <c r="B27" s="31" t="s">
        <v>341</v>
      </c>
      <c r="C27" s="41">
        <f>C25+C21+C16+C12</f>
        <v>0</v>
      </c>
      <c r="D27" s="41">
        <f>D25+D21+D16+D12</f>
        <v>0</v>
      </c>
      <c r="E27" s="32"/>
    </row>
    <row r="30" spans="1:5" ht="12" x14ac:dyDescent="0.25">
      <c r="B30" s="33"/>
      <c r="D30" s="34" t="s">
        <v>316</v>
      </c>
    </row>
    <row r="31" spans="1:5" ht="12" x14ac:dyDescent="0.25">
      <c r="B31" s="33" t="s">
        <v>342</v>
      </c>
      <c r="D31" s="42">
        <f>D27</f>
        <v>0</v>
      </c>
    </row>
    <row r="32" spans="1:5" ht="12" x14ac:dyDescent="0.25">
      <c r="B32" s="33" t="s">
        <v>343</v>
      </c>
      <c r="D32" s="42">
        <f>D31*0.21</f>
        <v>0</v>
      </c>
    </row>
    <row r="33" spans="1:4" ht="12" x14ac:dyDescent="0.25">
      <c r="B33" s="33" t="s">
        <v>344</v>
      </c>
      <c r="D33" s="42">
        <f>SUM(D31:D32)</f>
        <v>0</v>
      </c>
    </row>
    <row r="35" spans="1:4" ht="12" x14ac:dyDescent="0.25">
      <c r="A35" s="38"/>
      <c r="B35" s="33" t="s">
        <v>350</v>
      </c>
    </row>
    <row r="36" spans="1:4" ht="12" x14ac:dyDescent="0.25">
      <c r="A36" s="39"/>
      <c r="B36" s="33" t="s">
        <v>351</v>
      </c>
    </row>
  </sheetData>
  <sheetProtection algorithmName="SHA-512" hashValue="f4+u69bt3Xp4hMycVVYrUSDxXh77B7mOe+HYGX9pZMFW3cvmKlgNDOYCxTbcOckWqPH4hx1hg/QjtzeSs//l5g==" saltValue="2AO33EP18kE4RZY3d1JrfQ==" spinCount="100000" sheet="1" objects="1" scenarios="1" selectLockedCells="1"/>
  <mergeCells count="1">
    <mergeCell ref="A1:E1"/>
  </mergeCells>
  <pageMargins left="0.7" right="0.7" top="0.78740157499999996" bottom="0.78740157499999996" header="0.3" footer="0.3"/>
  <pageSetup paperSize="9" orientation="portrait" horizontalDpi="4294967294" verticalDpi="0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C6B2D-0FE2-4824-BA27-E80B82E270C8}">
  <dimension ref="A1:H206"/>
  <sheetViews>
    <sheetView tabSelected="1" topLeftCell="A175" zoomScale="115" zoomScaleNormal="115" workbookViewId="0">
      <selection activeCell="D198" sqref="D198"/>
    </sheetView>
  </sheetViews>
  <sheetFormatPr defaultRowHeight="11.25" x14ac:dyDescent="0.25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8" width="4.7109375" style="1" customWidth="1"/>
    <col min="9" max="16384" width="9.140625" style="1"/>
  </cols>
  <sheetData>
    <row r="1" spans="1:8" ht="15.75" x14ac:dyDescent="0.25">
      <c r="A1" s="46" t="s">
        <v>9</v>
      </c>
      <c r="B1" s="46"/>
      <c r="C1" s="46"/>
      <c r="D1" s="46"/>
      <c r="E1" s="46"/>
      <c r="F1" s="46"/>
      <c r="G1" s="46"/>
      <c r="H1" s="46"/>
    </row>
    <row r="2" spans="1:8" x14ac:dyDescent="0.25">
      <c r="A2" s="11" t="s">
        <v>10</v>
      </c>
      <c r="B2" s="12" t="s">
        <v>11</v>
      </c>
      <c r="C2" s="12" t="s">
        <v>12</v>
      </c>
      <c r="D2" s="11" t="s">
        <v>13</v>
      </c>
      <c r="E2" s="11" t="s">
        <v>14</v>
      </c>
      <c r="F2" s="12" t="s">
        <v>15</v>
      </c>
      <c r="G2" s="11" t="s">
        <v>16</v>
      </c>
      <c r="H2" s="11" t="s">
        <v>17</v>
      </c>
    </row>
    <row r="3" spans="1:8" x14ac:dyDescent="0.25">
      <c r="A3" s="13">
        <v>1</v>
      </c>
      <c r="B3" s="14" t="s">
        <v>18</v>
      </c>
      <c r="C3" s="14" t="s">
        <v>19</v>
      </c>
      <c r="D3" s="47">
        <v>0</v>
      </c>
      <c r="E3" s="15">
        <v>102</v>
      </c>
      <c r="F3" s="14" t="s">
        <v>27</v>
      </c>
      <c r="G3" s="35">
        <f>D3*E3</f>
        <v>0</v>
      </c>
      <c r="H3" s="16">
        <v>0.21</v>
      </c>
    </row>
    <row r="4" spans="1:8" ht="22.5" x14ac:dyDescent="0.25">
      <c r="A4" s="13">
        <v>2</v>
      </c>
      <c r="B4" s="14" t="s">
        <v>20</v>
      </c>
      <c r="C4" s="14" t="s">
        <v>21</v>
      </c>
      <c r="D4" s="47">
        <v>0</v>
      </c>
      <c r="E4" s="15">
        <v>1610</v>
      </c>
      <c r="F4" s="14" t="s">
        <v>22</v>
      </c>
      <c r="G4" s="35">
        <f t="shared" ref="G4:G66" si="0">D4*E4</f>
        <v>0</v>
      </c>
      <c r="H4" s="16">
        <v>0.21</v>
      </c>
    </row>
    <row r="5" spans="1:8" ht="22.5" x14ac:dyDescent="0.25">
      <c r="A5" s="13">
        <v>3</v>
      </c>
      <c r="B5" s="14" t="s">
        <v>23</v>
      </c>
      <c r="C5" s="14" t="s">
        <v>24</v>
      </c>
      <c r="D5" s="47">
        <v>0</v>
      </c>
      <c r="E5" s="15">
        <v>1690</v>
      </c>
      <c r="F5" s="14" t="s">
        <v>22</v>
      </c>
      <c r="G5" s="35">
        <f t="shared" si="0"/>
        <v>0</v>
      </c>
      <c r="H5" s="16">
        <v>0.21</v>
      </c>
    </row>
    <row r="6" spans="1:8" ht="33.75" x14ac:dyDescent="0.25">
      <c r="A6" s="13">
        <v>4</v>
      </c>
      <c r="B6" s="14" t="s">
        <v>25</v>
      </c>
      <c r="C6" s="14" t="s">
        <v>26</v>
      </c>
      <c r="D6" s="47">
        <v>0</v>
      </c>
      <c r="E6" s="15">
        <v>116</v>
      </c>
      <c r="F6" s="14" t="s">
        <v>27</v>
      </c>
      <c r="G6" s="35">
        <f t="shared" si="0"/>
        <v>0</v>
      </c>
      <c r="H6" s="16">
        <v>0.21</v>
      </c>
    </row>
    <row r="7" spans="1:8" ht="33.75" x14ac:dyDescent="0.25">
      <c r="A7" s="13">
        <v>5</v>
      </c>
      <c r="B7" s="14" t="s">
        <v>25</v>
      </c>
      <c r="C7" s="14" t="s">
        <v>26</v>
      </c>
      <c r="D7" s="47">
        <v>0</v>
      </c>
      <c r="E7" s="15">
        <v>29</v>
      </c>
      <c r="F7" s="14" t="s">
        <v>27</v>
      </c>
      <c r="G7" s="35">
        <f t="shared" si="0"/>
        <v>0</v>
      </c>
      <c r="H7" s="16">
        <v>0.21</v>
      </c>
    </row>
    <row r="8" spans="1:8" ht="33.75" x14ac:dyDescent="0.25">
      <c r="A8" s="13">
        <v>6</v>
      </c>
      <c r="B8" s="14" t="s">
        <v>25</v>
      </c>
      <c r="C8" s="14" t="s">
        <v>26</v>
      </c>
      <c r="D8" s="47">
        <v>0</v>
      </c>
      <c r="E8" s="15">
        <v>55</v>
      </c>
      <c r="F8" s="14" t="s">
        <v>27</v>
      </c>
      <c r="G8" s="35">
        <f t="shared" si="0"/>
        <v>0</v>
      </c>
      <c r="H8" s="16">
        <v>0.21</v>
      </c>
    </row>
    <row r="9" spans="1:8" ht="33.75" x14ac:dyDescent="0.25">
      <c r="A9" s="13">
        <v>7</v>
      </c>
      <c r="B9" s="14" t="s">
        <v>28</v>
      </c>
      <c r="C9" s="14" t="s">
        <v>29</v>
      </c>
      <c r="D9" s="47">
        <v>0</v>
      </c>
      <c r="E9" s="15">
        <v>198</v>
      </c>
      <c r="F9" s="14" t="s">
        <v>27</v>
      </c>
      <c r="G9" s="35">
        <f t="shared" si="0"/>
        <v>0</v>
      </c>
      <c r="H9" s="16">
        <v>0.21</v>
      </c>
    </row>
    <row r="10" spans="1:8" ht="33.75" x14ac:dyDescent="0.25">
      <c r="A10" s="13">
        <v>8</v>
      </c>
      <c r="B10" s="14" t="s">
        <v>30</v>
      </c>
      <c r="C10" s="14" t="s">
        <v>31</v>
      </c>
      <c r="D10" s="47">
        <v>0</v>
      </c>
      <c r="E10" s="15">
        <v>190</v>
      </c>
      <c r="F10" s="14" t="s">
        <v>27</v>
      </c>
      <c r="G10" s="35">
        <f t="shared" si="0"/>
        <v>0</v>
      </c>
      <c r="H10" s="16">
        <v>0.21</v>
      </c>
    </row>
    <row r="11" spans="1:8" ht="56.25" x14ac:dyDescent="0.25">
      <c r="A11" s="13">
        <v>9</v>
      </c>
      <c r="B11" s="14" t="s">
        <v>30</v>
      </c>
      <c r="C11" s="14" t="s">
        <v>32</v>
      </c>
      <c r="D11" s="47">
        <v>0</v>
      </c>
      <c r="E11" s="15">
        <v>110</v>
      </c>
      <c r="F11" s="14" t="s">
        <v>27</v>
      </c>
      <c r="G11" s="35">
        <f t="shared" si="0"/>
        <v>0</v>
      </c>
      <c r="H11" s="16">
        <v>0.21</v>
      </c>
    </row>
    <row r="12" spans="1:8" ht="33.75" x14ac:dyDescent="0.25">
      <c r="A12" s="13">
        <v>10</v>
      </c>
      <c r="B12" s="14" t="s">
        <v>33</v>
      </c>
      <c r="C12" s="14" t="s">
        <v>34</v>
      </c>
      <c r="D12" s="47">
        <v>0</v>
      </c>
      <c r="E12" s="15">
        <v>280</v>
      </c>
      <c r="F12" s="14" t="s">
        <v>22</v>
      </c>
      <c r="G12" s="35">
        <f t="shared" si="0"/>
        <v>0</v>
      </c>
      <c r="H12" s="16">
        <v>0.21</v>
      </c>
    </row>
    <row r="13" spans="1:8" ht="33.75" x14ac:dyDescent="0.25">
      <c r="A13" s="13">
        <v>11</v>
      </c>
      <c r="B13" s="14" t="s">
        <v>33</v>
      </c>
      <c r="C13" s="14" t="s">
        <v>34</v>
      </c>
      <c r="D13" s="47">
        <v>0</v>
      </c>
      <c r="E13" s="15">
        <v>540</v>
      </c>
      <c r="F13" s="14" t="s">
        <v>22</v>
      </c>
      <c r="G13" s="35">
        <f t="shared" si="0"/>
        <v>0</v>
      </c>
      <c r="H13" s="16">
        <v>0.21</v>
      </c>
    </row>
    <row r="14" spans="1:8" ht="33.75" x14ac:dyDescent="0.25">
      <c r="A14" s="13">
        <v>12</v>
      </c>
      <c r="B14" s="14" t="s">
        <v>35</v>
      </c>
      <c r="C14" s="14" t="s">
        <v>36</v>
      </c>
      <c r="D14" s="47">
        <v>0</v>
      </c>
      <c r="E14" s="15">
        <v>80</v>
      </c>
      <c r="F14" s="14" t="s">
        <v>22</v>
      </c>
      <c r="G14" s="35">
        <f t="shared" si="0"/>
        <v>0</v>
      </c>
      <c r="H14" s="16">
        <v>0.21</v>
      </c>
    </row>
    <row r="15" spans="1:8" ht="33.75" x14ac:dyDescent="0.25">
      <c r="A15" s="13">
        <v>13</v>
      </c>
      <c r="B15" s="14" t="s">
        <v>37</v>
      </c>
      <c r="C15" s="14" t="s">
        <v>38</v>
      </c>
      <c r="D15" s="47">
        <v>0</v>
      </c>
      <c r="E15" s="15">
        <v>1760</v>
      </c>
      <c r="F15" s="14" t="s">
        <v>27</v>
      </c>
      <c r="G15" s="35">
        <f t="shared" si="0"/>
        <v>0</v>
      </c>
      <c r="H15" s="16">
        <v>0.21</v>
      </c>
    </row>
    <row r="16" spans="1:8" ht="33.75" x14ac:dyDescent="0.25">
      <c r="A16" s="13">
        <v>14</v>
      </c>
      <c r="B16" s="14" t="s">
        <v>39</v>
      </c>
      <c r="C16" s="14" t="s">
        <v>40</v>
      </c>
      <c r="D16" s="47">
        <v>0</v>
      </c>
      <c r="E16" s="15">
        <v>60</v>
      </c>
      <c r="F16" s="14" t="s">
        <v>27</v>
      </c>
      <c r="G16" s="35">
        <f t="shared" si="0"/>
        <v>0</v>
      </c>
      <c r="H16" s="16">
        <v>0.21</v>
      </c>
    </row>
    <row r="17" spans="1:8" ht="33.75" x14ac:dyDescent="0.25">
      <c r="A17" s="13">
        <v>15</v>
      </c>
      <c r="B17" s="14" t="s">
        <v>41</v>
      </c>
      <c r="C17" s="14" t="s">
        <v>42</v>
      </c>
      <c r="D17" s="47">
        <v>0</v>
      </c>
      <c r="E17" s="15">
        <v>90</v>
      </c>
      <c r="F17" s="14" t="s">
        <v>27</v>
      </c>
      <c r="G17" s="35">
        <f t="shared" si="0"/>
        <v>0</v>
      </c>
      <c r="H17" s="16">
        <v>0.21</v>
      </c>
    </row>
    <row r="18" spans="1:8" ht="33.75" x14ac:dyDescent="0.25">
      <c r="A18" s="13">
        <v>16</v>
      </c>
      <c r="B18" s="14" t="s">
        <v>43</v>
      </c>
      <c r="C18" s="14" t="s">
        <v>44</v>
      </c>
      <c r="D18" s="47">
        <v>0</v>
      </c>
      <c r="E18" s="15">
        <v>8</v>
      </c>
      <c r="F18" s="14" t="s">
        <v>27</v>
      </c>
      <c r="G18" s="35">
        <f t="shared" si="0"/>
        <v>0</v>
      </c>
      <c r="H18" s="16">
        <v>0.21</v>
      </c>
    </row>
    <row r="19" spans="1:8" ht="22.5" x14ac:dyDescent="0.25">
      <c r="A19" s="13">
        <v>17</v>
      </c>
      <c r="B19" s="14" t="s">
        <v>45</v>
      </c>
      <c r="C19" s="14" t="s">
        <v>46</v>
      </c>
      <c r="D19" s="47">
        <v>0</v>
      </c>
      <c r="E19" s="15">
        <v>29</v>
      </c>
      <c r="F19" s="14" t="s">
        <v>27</v>
      </c>
      <c r="G19" s="35">
        <f t="shared" si="0"/>
        <v>0</v>
      </c>
      <c r="H19" s="16">
        <v>0.21</v>
      </c>
    </row>
    <row r="20" spans="1:8" x14ac:dyDescent="0.25">
      <c r="A20" s="13">
        <v>18</v>
      </c>
      <c r="B20" s="14" t="s">
        <v>47</v>
      </c>
      <c r="C20" s="14" t="s">
        <v>48</v>
      </c>
      <c r="D20" s="47">
        <v>0</v>
      </c>
      <c r="E20" s="15">
        <v>3</v>
      </c>
      <c r="F20" s="14" t="s">
        <v>27</v>
      </c>
      <c r="G20" s="35">
        <f t="shared" si="0"/>
        <v>0</v>
      </c>
      <c r="H20" s="16">
        <v>0.21</v>
      </c>
    </row>
    <row r="21" spans="1:8" ht="33.75" x14ac:dyDescent="0.25">
      <c r="A21" s="13">
        <v>19</v>
      </c>
      <c r="B21" s="14" t="s">
        <v>49</v>
      </c>
      <c r="C21" s="14" t="s">
        <v>50</v>
      </c>
      <c r="D21" s="47">
        <v>0</v>
      </c>
      <c r="E21" s="15">
        <v>34</v>
      </c>
      <c r="F21" s="14" t="s">
        <v>27</v>
      </c>
      <c r="G21" s="35">
        <f t="shared" si="0"/>
        <v>0</v>
      </c>
      <c r="H21" s="16">
        <v>0.21</v>
      </c>
    </row>
    <row r="22" spans="1:8" ht="33.75" x14ac:dyDescent="0.25">
      <c r="A22" s="13">
        <v>20</v>
      </c>
      <c r="B22" s="14" t="s">
        <v>49</v>
      </c>
      <c r="C22" s="14" t="s">
        <v>50</v>
      </c>
      <c r="D22" s="47">
        <v>0</v>
      </c>
      <c r="E22" s="15">
        <v>19</v>
      </c>
      <c r="F22" s="14" t="s">
        <v>27</v>
      </c>
      <c r="G22" s="35">
        <f t="shared" si="0"/>
        <v>0</v>
      </c>
      <c r="H22" s="16">
        <v>0.21</v>
      </c>
    </row>
    <row r="23" spans="1:8" ht="33.75" x14ac:dyDescent="0.25">
      <c r="A23" s="13">
        <v>21</v>
      </c>
      <c r="B23" s="14" t="s">
        <v>51</v>
      </c>
      <c r="C23" s="14" t="s">
        <v>52</v>
      </c>
      <c r="D23" s="47">
        <v>0</v>
      </c>
      <c r="E23" s="15">
        <v>5</v>
      </c>
      <c r="F23" s="14" t="s">
        <v>27</v>
      </c>
      <c r="G23" s="35">
        <f t="shared" si="0"/>
        <v>0</v>
      </c>
      <c r="H23" s="16">
        <v>0.21</v>
      </c>
    </row>
    <row r="24" spans="1:8" ht="22.5" x14ac:dyDescent="0.25">
      <c r="A24" s="13">
        <v>22</v>
      </c>
      <c r="B24" s="14" t="s">
        <v>53</v>
      </c>
      <c r="C24" s="14" t="s">
        <v>54</v>
      </c>
      <c r="D24" s="47">
        <v>0</v>
      </c>
      <c r="E24" s="15">
        <v>5</v>
      </c>
      <c r="F24" s="14" t="s">
        <v>27</v>
      </c>
      <c r="G24" s="35">
        <f t="shared" si="0"/>
        <v>0</v>
      </c>
      <c r="H24" s="16">
        <v>0.21</v>
      </c>
    </row>
    <row r="25" spans="1:8" ht="22.5" x14ac:dyDescent="0.25">
      <c r="A25" s="13">
        <v>23</v>
      </c>
      <c r="B25" s="14" t="s">
        <v>55</v>
      </c>
      <c r="C25" s="14" t="s">
        <v>56</v>
      </c>
      <c r="D25" s="47">
        <v>0</v>
      </c>
      <c r="E25" s="15">
        <v>3</v>
      </c>
      <c r="F25" s="14" t="s">
        <v>27</v>
      </c>
      <c r="G25" s="35">
        <f t="shared" si="0"/>
        <v>0</v>
      </c>
      <c r="H25" s="16">
        <v>0.21</v>
      </c>
    </row>
    <row r="26" spans="1:8" x14ac:dyDescent="0.25">
      <c r="A26" s="13">
        <v>24</v>
      </c>
      <c r="B26" s="14" t="s">
        <v>57</v>
      </c>
      <c r="C26" s="14" t="s">
        <v>58</v>
      </c>
      <c r="D26" s="47">
        <v>0</v>
      </c>
      <c r="E26" s="15">
        <v>120</v>
      </c>
      <c r="F26" s="14" t="s">
        <v>27</v>
      </c>
      <c r="G26" s="35">
        <f t="shared" si="0"/>
        <v>0</v>
      </c>
      <c r="H26" s="16">
        <v>0.21</v>
      </c>
    </row>
    <row r="27" spans="1:8" x14ac:dyDescent="0.25">
      <c r="A27" s="13">
        <v>25</v>
      </c>
      <c r="B27" s="14" t="s">
        <v>57</v>
      </c>
      <c r="C27" s="14" t="s">
        <v>59</v>
      </c>
      <c r="D27" s="47">
        <v>0</v>
      </c>
      <c r="E27" s="15">
        <v>52</v>
      </c>
      <c r="F27" s="14" t="s">
        <v>27</v>
      </c>
      <c r="G27" s="35">
        <f t="shared" si="0"/>
        <v>0</v>
      </c>
      <c r="H27" s="16">
        <v>0.21</v>
      </c>
    </row>
    <row r="28" spans="1:8" x14ac:dyDescent="0.25">
      <c r="A28" s="13">
        <v>26</v>
      </c>
      <c r="B28" s="14" t="s">
        <v>57</v>
      </c>
      <c r="C28" s="14" t="s">
        <v>60</v>
      </c>
      <c r="D28" s="47">
        <v>0</v>
      </c>
      <c r="E28" s="15">
        <v>38</v>
      </c>
      <c r="F28" s="14" t="s">
        <v>27</v>
      </c>
      <c r="G28" s="35">
        <f t="shared" si="0"/>
        <v>0</v>
      </c>
      <c r="H28" s="16">
        <v>0.21</v>
      </c>
    </row>
    <row r="29" spans="1:8" x14ac:dyDescent="0.25">
      <c r="A29" s="13">
        <v>27</v>
      </c>
      <c r="B29" s="14" t="s">
        <v>57</v>
      </c>
      <c r="C29" s="14" t="s">
        <v>61</v>
      </c>
      <c r="D29" s="47">
        <v>0</v>
      </c>
      <c r="E29" s="15">
        <v>13</v>
      </c>
      <c r="F29" s="14" t="s">
        <v>27</v>
      </c>
      <c r="G29" s="35">
        <f t="shared" si="0"/>
        <v>0</v>
      </c>
      <c r="H29" s="16">
        <v>0.21</v>
      </c>
    </row>
    <row r="30" spans="1:8" x14ac:dyDescent="0.25">
      <c r="A30" s="13">
        <v>28</v>
      </c>
      <c r="B30" s="14" t="s">
        <v>57</v>
      </c>
      <c r="C30" s="14" t="s">
        <v>62</v>
      </c>
      <c r="D30" s="47">
        <v>0</v>
      </c>
      <c r="E30" s="15">
        <v>27</v>
      </c>
      <c r="F30" s="14" t="s">
        <v>27</v>
      </c>
      <c r="G30" s="35">
        <f t="shared" si="0"/>
        <v>0</v>
      </c>
      <c r="H30" s="16">
        <v>0.21</v>
      </c>
    </row>
    <row r="31" spans="1:8" x14ac:dyDescent="0.25">
      <c r="A31" s="13">
        <v>29</v>
      </c>
      <c r="B31" s="14" t="s">
        <v>57</v>
      </c>
      <c r="C31" s="14" t="s">
        <v>63</v>
      </c>
      <c r="D31" s="47">
        <v>0</v>
      </c>
      <c r="E31" s="15">
        <v>125</v>
      </c>
      <c r="F31" s="14" t="s">
        <v>27</v>
      </c>
      <c r="G31" s="35">
        <f t="shared" si="0"/>
        <v>0</v>
      </c>
      <c r="H31" s="16">
        <v>0.21</v>
      </c>
    </row>
    <row r="32" spans="1:8" x14ac:dyDescent="0.25">
      <c r="A32" s="13">
        <v>30</v>
      </c>
      <c r="B32" s="14" t="s">
        <v>57</v>
      </c>
      <c r="C32" s="14" t="s">
        <v>64</v>
      </c>
      <c r="D32" s="47">
        <v>0</v>
      </c>
      <c r="E32" s="15">
        <v>19</v>
      </c>
      <c r="F32" s="14" t="s">
        <v>27</v>
      </c>
      <c r="G32" s="35">
        <f t="shared" si="0"/>
        <v>0</v>
      </c>
      <c r="H32" s="16">
        <v>0.21</v>
      </c>
    </row>
    <row r="33" spans="1:8" x14ac:dyDescent="0.25">
      <c r="A33" s="13">
        <v>31</v>
      </c>
      <c r="B33" s="14" t="s">
        <v>57</v>
      </c>
      <c r="C33" s="14" t="s">
        <v>65</v>
      </c>
      <c r="D33" s="47">
        <v>0</v>
      </c>
      <c r="E33" s="15">
        <v>85</v>
      </c>
      <c r="F33" s="14" t="s">
        <v>27</v>
      </c>
      <c r="G33" s="35">
        <f t="shared" si="0"/>
        <v>0</v>
      </c>
      <c r="H33" s="16">
        <v>0.21</v>
      </c>
    </row>
    <row r="34" spans="1:8" x14ac:dyDescent="0.25">
      <c r="A34" s="13">
        <v>32</v>
      </c>
      <c r="B34" s="14" t="s">
        <v>57</v>
      </c>
      <c r="C34" s="14" t="s">
        <v>66</v>
      </c>
      <c r="D34" s="47">
        <v>0</v>
      </c>
      <c r="E34" s="15">
        <v>32</v>
      </c>
      <c r="F34" s="14" t="s">
        <v>27</v>
      </c>
      <c r="G34" s="35">
        <f t="shared" si="0"/>
        <v>0</v>
      </c>
      <c r="H34" s="16">
        <v>0.21</v>
      </c>
    </row>
    <row r="35" spans="1:8" x14ac:dyDescent="0.25">
      <c r="A35" s="13">
        <v>33</v>
      </c>
      <c r="B35" s="14" t="s">
        <v>57</v>
      </c>
      <c r="C35" s="14" t="s">
        <v>67</v>
      </c>
      <c r="D35" s="47">
        <v>0</v>
      </c>
      <c r="E35" s="15">
        <v>56</v>
      </c>
      <c r="F35" s="14" t="s">
        <v>27</v>
      </c>
      <c r="G35" s="35">
        <f t="shared" si="0"/>
        <v>0</v>
      </c>
      <c r="H35" s="16">
        <v>0.21</v>
      </c>
    </row>
    <row r="36" spans="1:8" x14ac:dyDescent="0.25">
      <c r="A36" s="13">
        <v>34</v>
      </c>
      <c r="B36" s="14" t="s">
        <v>57</v>
      </c>
      <c r="C36" s="14" t="s">
        <v>68</v>
      </c>
      <c r="D36" s="47">
        <v>0</v>
      </c>
      <c r="E36" s="15">
        <v>22</v>
      </c>
      <c r="F36" s="14" t="s">
        <v>27</v>
      </c>
      <c r="G36" s="35">
        <f t="shared" si="0"/>
        <v>0</v>
      </c>
      <c r="H36" s="16">
        <v>0.21</v>
      </c>
    </row>
    <row r="37" spans="1:8" x14ac:dyDescent="0.25">
      <c r="A37" s="13">
        <v>35</v>
      </c>
      <c r="B37" s="14" t="s">
        <v>57</v>
      </c>
      <c r="C37" s="14" t="s">
        <v>69</v>
      </c>
      <c r="D37" s="47">
        <v>0</v>
      </c>
      <c r="E37" s="15">
        <v>80</v>
      </c>
      <c r="F37" s="14" t="s">
        <v>27</v>
      </c>
      <c r="G37" s="35">
        <f t="shared" si="0"/>
        <v>0</v>
      </c>
      <c r="H37" s="16">
        <v>0.21</v>
      </c>
    </row>
    <row r="38" spans="1:8" x14ac:dyDescent="0.25">
      <c r="A38" s="13">
        <v>36</v>
      </c>
      <c r="B38" s="14" t="s">
        <v>57</v>
      </c>
      <c r="C38" s="14" t="s">
        <v>70</v>
      </c>
      <c r="D38" s="47">
        <v>0</v>
      </c>
      <c r="E38" s="15">
        <v>12</v>
      </c>
      <c r="F38" s="14" t="s">
        <v>27</v>
      </c>
      <c r="G38" s="35">
        <f t="shared" si="0"/>
        <v>0</v>
      </c>
      <c r="H38" s="16">
        <v>0.21</v>
      </c>
    </row>
    <row r="39" spans="1:8" x14ac:dyDescent="0.25">
      <c r="A39" s="13">
        <v>37</v>
      </c>
      <c r="B39" s="14" t="s">
        <v>57</v>
      </c>
      <c r="C39" s="14" t="s">
        <v>58</v>
      </c>
      <c r="D39" s="47">
        <v>0</v>
      </c>
      <c r="E39" s="15">
        <v>180</v>
      </c>
      <c r="F39" s="14" t="s">
        <v>27</v>
      </c>
      <c r="G39" s="35">
        <f t="shared" si="0"/>
        <v>0</v>
      </c>
      <c r="H39" s="16">
        <v>0.21</v>
      </c>
    </row>
    <row r="40" spans="1:8" x14ac:dyDescent="0.25">
      <c r="A40" s="13">
        <v>38</v>
      </c>
      <c r="B40" s="14" t="s">
        <v>57</v>
      </c>
      <c r="C40" s="14" t="s">
        <v>71</v>
      </c>
      <c r="D40" s="47">
        <v>0</v>
      </c>
      <c r="E40" s="15">
        <v>182</v>
      </c>
      <c r="F40" s="14" t="s">
        <v>27</v>
      </c>
      <c r="G40" s="35">
        <f t="shared" si="0"/>
        <v>0</v>
      </c>
      <c r="H40" s="16">
        <v>0.21</v>
      </c>
    </row>
    <row r="41" spans="1:8" x14ac:dyDescent="0.25">
      <c r="A41" s="13">
        <v>39</v>
      </c>
      <c r="B41" s="14" t="s">
        <v>57</v>
      </c>
      <c r="C41" s="14" t="s">
        <v>72</v>
      </c>
      <c r="D41" s="47">
        <v>0</v>
      </c>
      <c r="E41" s="15">
        <v>36</v>
      </c>
      <c r="F41" s="14" t="s">
        <v>27</v>
      </c>
      <c r="G41" s="35">
        <f t="shared" si="0"/>
        <v>0</v>
      </c>
      <c r="H41" s="16">
        <v>0.21</v>
      </c>
    </row>
    <row r="42" spans="1:8" x14ac:dyDescent="0.25">
      <c r="A42" s="13">
        <v>40</v>
      </c>
      <c r="B42" s="14" t="s">
        <v>57</v>
      </c>
      <c r="C42" s="14" t="s">
        <v>73</v>
      </c>
      <c r="D42" s="47">
        <v>0</v>
      </c>
      <c r="E42" s="15">
        <v>265</v>
      </c>
      <c r="F42" s="14" t="s">
        <v>27</v>
      </c>
      <c r="G42" s="35">
        <f t="shared" si="0"/>
        <v>0</v>
      </c>
      <c r="H42" s="16">
        <v>0.21</v>
      </c>
    </row>
    <row r="43" spans="1:8" ht="22.5" x14ac:dyDescent="0.25">
      <c r="A43" s="13">
        <v>41</v>
      </c>
      <c r="B43" s="14" t="s">
        <v>74</v>
      </c>
      <c r="C43" s="14" t="s">
        <v>75</v>
      </c>
      <c r="D43" s="47">
        <v>0</v>
      </c>
      <c r="E43" s="15">
        <v>290</v>
      </c>
      <c r="F43" s="14" t="s">
        <v>22</v>
      </c>
      <c r="G43" s="35">
        <f t="shared" si="0"/>
        <v>0</v>
      </c>
      <c r="H43" s="16">
        <v>0.21</v>
      </c>
    </row>
    <row r="44" spans="1:8" ht="22.5" x14ac:dyDescent="0.25">
      <c r="A44" s="13">
        <v>42</v>
      </c>
      <c r="B44" s="14" t="s">
        <v>76</v>
      </c>
      <c r="C44" s="14" t="s">
        <v>77</v>
      </c>
      <c r="D44" s="47">
        <v>0</v>
      </c>
      <c r="E44" s="15">
        <v>2260</v>
      </c>
      <c r="F44" s="14" t="s">
        <v>22</v>
      </c>
      <c r="G44" s="35">
        <f t="shared" si="0"/>
        <v>0</v>
      </c>
      <c r="H44" s="16">
        <v>0.21</v>
      </c>
    </row>
    <row r="45" spans="1:8" ht="22.5" x14ac:dyDescent="0.25">
      <c r="A45" s="13">
        <v>43</v>
      </c>
      <c r="B45" s="14" t="s">
        <v>78</v>
      </c>
      <c r="C45" s="14" t="s">
        <v>79</v>
      </c>
      <c r="D45" s="47">
        <v>0</v>
      </c>
      <c r="E45" s="15">
        <v>160</v>
      </c>
      <c r="F45" s="14" t="s">
        <v>22</v>
      </c>
      <c r="G45" s="35">
        <f t="shared" si="0"/>
        <v>0</v>
      </c>
      <c r="H45" s="16">
        <v>0.21</v>
      </c>
    </row>
    <row r="46" spans="1:8" ht="22.5" x14ac:dyDescent="0.25">
      <c r="A46" s="13">
        <v>44</v>
      </c>
      <c r="B46" s="14" t="s">
        <v>78</v>
      </c>
      <c r="C46" s="14" t="s">
        <v>80</v>
      </c>
      <c r="D46" s="47">
        <v>0</v>
      </c>
      <c r="E46" s="15">
        <v>6910</v>
      </c>
      <c r="F46" s="14" t="s">
        <v>22</v>
      </c>
      <c r="G46" s="35">
        <f t="shared" si="0"/>
        <v>0</v>
      </c>
      <c r="H46" s="16">
        <v>0.21</v>
      </c>
    </row>
    <row r="47" spans="1:8" ht="22.5" x14ac:dyDescent="0.25">
      <c r="A47" s="13">
        <v>45</v>
      </c>
      <c r="B47" s="14" t="s">
        <v>81</v>
      </c>
      <c r="C47" s="14" t="s">
        <v>82</v>
      </c>
      <c r="D47" s="47">
        <v>0</v>
      </c>
      <c r="E47" s="15">
        <v>4590</v>
      </c>
      <c r="F47" s="14" t="s">
        <v>22</v>
      </c>
      <c r="G47" s="35">
        <f t="shared" si="0"/>
        <v>0</v>
      </c>
      <c r="H47" s="16">
        <v>0.21</v>
      </c>
    </row>
    <row r="48" spans="1:8" ht="22.5" x14ac:dyDescent="0.25">
      <c r="A48" s="13">
        <v>46</v>
      </c>
      <c r="B48" s="14" t="s">
        <v>83</v>
      </c>
      <c r="C48" s="14" t="s">
        <v>84</v>
      </c>
      <c r="D48" s="47">
        <v>0</v>
      </c>
      <c r="E48" s="15">
        <v>2940</v>
      </c>
      <c r="F48" s="14" t="s">
        <v>22</v>
      </c>
      <c r="G48" s="35">
        <f t="shared" si="0"/>
        <v>0</v>
      </c>
      <c r="H48" s="16">
        <v>0.21</v>
      </c>
    </row>
    <row r="49" spans="1:8" ht="22.5" x14ac:dyDescent="0.25">
      <c r="A49" s="13">
        <v>47</v>
      </c>
      <c r="B49" s="14" t="s">
        <v>85</v>
      </c>
      <c r="C49" s="14" t="s">
        <v>86</v>
      </c>
      <c r="D49" s="47">
        <v>0</v>
      </c>
      <c r="E49" s="15">
        <v>1850</v>
      </c>
      <c r="F49" s="14" t="s">
        <v>22</v>
      </c>
      <c r="G49" s="35">
        <f t="shared" si="0"/>
        <v>0</v>
      </c>
      <c r="H49" s="16">
        <v>0.21</v>
      </c>
    </row>
    <row r="50" spans="1:8" ht="22.5" x14ac:dyDescent="0.25">
      <c r="A50" s="13">
        <v>48</v>
      </c>
      <c r="B50" s="14" t="s">
        <v>85</v>
      </c>
      <c r="C50" s="14" t="s">
        <v>87</v>
      </c>
      <c r="D50" s="47">
        <v>0</v>
      </c>
      <c r="E50" s="15">
        <v>80</v>
      </c>
      <c r="F50" s="14" t="s">
        <v>22</v>
      </c>
      <c r="G50" s="35">
        <f t="shared" si="0"/>
        <v>0</v>
      </c>
      <c r="H50" s="16">
        <v>0.21</v>
      </c>
    </row>
    <row r="51" spans="1:8" ht="22.5" x14ac:dyDescent="0.25">
      <c r="A51" s="13">
        <v>49</v>
      </c>
      <c r="B51" s="14" t="s">
        <v>88</v>
      </c>
      <c r="C51" s="14" t="s">
        <v>89</v>
      </c>
      <c r="D51" s="47">
        <v>0</v>
      </c>
      <c r="E51" s="15">
        <v>1010</v>
      </c>
      <c r="F51" s="14" t="s">
        <v>22</v>
      </c>
      <c r="G51" s="35">
        <f t="shared" si="0"/>
        <v>0</v>
      </c>
      <c r="H51" s="16">
        <v>0.21</v>
      </c>
    </row>
    <row r="52" spans="1:8" ht="22.5" x14ac:dyDescent="0.25">
      <c r="A52" s="13">
        <v>50</v>
      </c>
      <c r="B52" s="14" t="s">
        <v>90</v>
      </c>
      <c r="C52" s="14" t="s">
        <v>91</v>
      </c>
      <c r="D52" s="47">
        <v>0</v>
      </c>
      <c r="E52" s="15">
        <v>40</v>
      </c>
      <c r="F52" s="14" t="s">
        <v>22</v>
      </c>
      <c r="G52" s="35">
        <f t="shared" si="0"/>
        <v>0</v>
      </c>
      <c r="H52" s="16">
        <v>0.21</v>
      </c>
    </row>
    <row r="53" spans="1:8" ht="22.5" x14ac:dyDescent="0.25">
      <c r="A53" s="13">
        <v>51</v>
      </c>
      <c r="B53" s="14" t="s">
        <v>92</v>
      </c>
      <c r="C53" s="14" t="s">
        <v>93</v>
      </c>
      <c r="D53" s="47">
        <v>0</v>
      </c>
      <c r="E53" s="15">
        <v>4820</v>
      </c>
      <c r="F53" s="14" t="s">
        <v>27</v>
      </c>
      <c r="G53" s="35">
        <f t="shared" si="0"/>
        <v>0</v>
      </c>
      <c r="H53" s="16">
        <v>0.21</v>
      </c>
    </row>
    <row r="54" spans="1:8" ht="33.75" x14ac:dyDescent="0.25">
      <c r="A54" s="13">
        <v>52</v>
      </c>
      <c r="B54" s="14" t="s">
        <v>94</v>
      </c>
      <c r="C54" s="14" t="s">
        <v>95</v>
      </c>
      <c r="D54" s="47">
        <v>0</v>
      </c>
      <c r="E54" s="15">
        <v>4360</v>
      </c>
      <c r="F54" s="14" t="s">
        <v>27</v>
      </c>
      <c r="G54" s="35">
        <f t="shared" si="0"/>
        <v>0</v>
      </c>
      <c r="H54" s="16">
        <v>0.21</v>
      </c>
    </row>
    <row r="55" spans="1:8" ht="22.5" x14ac:dyDescent="0.25">
      <c r="A55" s="13">
        <v>53</v>
      </c>
      <c r="B55" s="14" t="s">
        <v>96</v>
      </c>
      <c r="C55" s="14" t="s">
        <v>97</v>
      </c>
      <c r="D55" s="47">
        <v>0</v>
      </c>
      <c r="E55" s="15">
        <v>55</v>
      </c>
      <c r="F55" s="14" t="s">
        <v>27</v>
      </c>
      <c r="G55" s="35">
        <f t="shared" si="0"/>
        <v>0</v>
      </c>
      <c r="H55" s="16">
        <v>0.21</v>
      </c>
    </row>
    <row r="56" spans="1:8" ht="22.5" x14ac:dyDescent="0.25">
      <c r="A56" s="13">
        <v>54</v>
      </c>
      <c r="B56" s="14" t="s">
        <v>98</v>
      </c>
      <c r="C56" s="14" t="s">
        <v>99</v>
      </c>
      <c r="D56" s="47">
        <v>0</v>
      </c>
      <c r="E56" s="15">
        <v>8</v>
      </c>
      <c r="F56" s="14" t="s">
        <v>27</v>
      </c>
      <c r="G56" s="35">
        <f t="shared" si="0"/>
        <v>0</v>
      </c>
      <c r="H56" s="16">
        <v>0.21</v>
      </c>
    </row>
    <row r="57" spans="1:8" ht="22.5" x14ac:dyDescent="0.25">
      <c r="A57" s="13">
        <v>55</v>
      </c>
      <c r="B57" s="14" t="s">
        <v>100</v>
      </c>
      <c r="C57" s="14" t="s">
        <v>101</v>
      </c>
      <c r="D57" s="47">
        <v>0</v>
      </c>
      <c r="E57" s="15">
        <v>4360</v>
      </c>
      <c r="F57" s="14" t="s">
        <v>27</v>
      </c>
      <c r="G57" s="35">
        <f t="shared" si="0"/>
        <v>0</v>
      </c>
      <c r="H57" s="16">
        <v>0.21</v>
      </c>
    </row>
    <row r="58" spans="1:8" x14ac:dyDescent="0.25">
      <c r="A58" s="13">
        <v>56</v>
      </c>
      <c r="B58" s="14" t="s">
        <v>102</v>
      </c>
      <c r="C58" s="14" t="s">
        <v>103</v>
      </c>
      <c r="D58" s="47">
        <v>0</v>
      </c>
      <c r="E58" s="15">
        <v>116</v>
      </c>
      <c r="F58" s="14" t="s">
        <v>27</v>
      </c>
      <c r="G58" s="35">
        <f t="shared" si="0"/>
        <v>0</v>
      </c>
      <c r="H58" s="16">
        <v>0.21</v>
      </c>
    </row>
    <row r="59" spans="1:8" ht="33.75" x14ac:dyDescent="0.25">
      <c r="A59" s="13">
        <v>57</v>
      </c>
      <c r="B59" s="14" t="s">
        <v>104</v>
      </c>
      <c r="C59" s="14" t="s">
        <v>105</v>
      </c>
      <c r="D59" s="47">
        <v>0</v>
      </c>
      <c r="E59" s="15">
        <v>24</v>
      </c>
      <c r="F59" s="14" t="s">
        <v>27</v>
      </c>
      <c r="G59" s="35">
        <f t="shared" si="0"/>
        <v>0</v>
      </c>
      <c r="H59" s="16">
        <v>0.21</v>
      </c>
    </row>
    <row r="60" spans="1:8" ht="33.75" x14ac:dyDescent="0.25">
      <c r="A60" s="13">
        <v>58</v>
      </c>
      <c r="B60" s="14" t="s">
        <v>104</v>
      </c>
      <c r="C60" s="14" t="s">
        <v>105</v>
      </c>
      <c r="D60" s="47">
        <v>0</v>
      </c>
      <c r="E60" s="15">
        <v>24</v>
      </c>
      <c r="F60" s="14" t="s">
        <v>27</v>
      </c>
      <c r="G60" s="35">
        <f t="shared" si="0"/>
        <v>0</v>
      </c>
      <c r="H60" s="16">
        <v>0.21</v>
      </c>
    </row>
    <row r="61" spans="1:8" ht="22.5" x14ac:dyDescent="0.25">
      <c r="A61" s="13">
        <v>59</v>
      </c>
      <c r="B61" s="14" t="s">
        <v>106</v>
      </c>
      <c r="C61" s="14" t="s">
        <v>107</v>
      </c>
      <c r="D61" s="47">
        <v>0</v>
      </c>
      <c r="E61" s="15">
        <v>890</v>
      </c>
      <c r="F61" s="14" t="s">
        <v>22</v>
      </c>
      <c r="G61" s="35">
        <f t="shared" si="0"/>
        <v>0</v>
      </c>
      <c r="H61" s="16">
        <v>0.21</v>
      </c>
    </row>
    <row r="62" spans="1:8" ht="33.75" x14ac:dyDescent="0.25">
      <c r="A62" s="13">
        <v>60</v>
      </c>
      <c r="B62" s="14" t="s">
        <v>108</v>
      </c>
      <c r="C62" s="14" t="s">
        <v>109</v>
      </c>
      <c r="D62" s="47">
        <v>0</v>
      </c>
      <c r="E62" s="15">
        <v>116</v>
      </c>
      <c r="F62" s="14" t="s">
        <v>27</v>
      </c>
      <c r="G62" s="35">
        <f t="shared" si="0"/>
        <v>0</v>
      </c>
      <c r="H62" s="16">
        <v>0.21</v>
      </c>
    </row>
    <row r="63" spans="1:8" ht="22.5" x14ac:dyDescent="0.25">
      <c r="A63" s="13">
        <v>61</v>
      </c>
      <c r="B63" s="14" t="s">
        <v>110</v>
      </c>
      <c r="C63" s="14" t="s">
        <v>111</v>
      </c>
      <c r="D63" s="47">
        <v>0</v>
      </c>
      <c r="E63" s="15">
        <v>3</v>
      </c>
      <c r="F63" s="14" t="s">
        <v>27</v>
      </c>
      <c r="G63" s="35">
        <f t="shared" si="0"/>
        <v>0</v>
      </c>
      <c r="H63" s="16">
        <v>0.21</v>
      </c>
    </row>
    <row r="64" spans="1:8" ht="33.75" x14ac:dyDescent="0.25">
      <c r="A64" s="13">
        <v>62</v>
      </c>
      <c r="B64" s="14" t="s">
        <v>110</v>
      </c>
      <c r="C64" s="14" t="s">
        <v>112</v>
      </c>
      <c r="D64" s="47">
        <v>0</v>
      </c>
      <c r="E64" s="15">
        <v>14</v>
      </c>
      <c r="F64" s="14" t="s">
        <v>27</v>
      </c>
      <c r="G64" s="35">
        <f t="shared" si="0"/>
        <v>0</v>
      </c>
      <c r="H64" s="16">
        <v>0.21</v>
      </c>
    </row>
    <row r="65" spans="1:8" ht="22.5" x14ac:dyDescent="0.25">
      <c r="A65" s="13">
        <v>63</v>
      </c>
      <c r="B65" s="14" t="s">
        <v>110</v>
      </c>
      <c r="C65" s="14" t="s">
        <v>113</v>
      </c>
      <c r="D65" s="47">
        <v>0</v>
      </c>
      <c r="E65" s="15">
        <v>72</v>
      </c>
      <c r="F65" s="14" t="s">
        <v>27</v>
      </c>
      <c r="G65" s="35">
        <f t="shared" si="0"/>
        <v>0</v>
      </c>
      <c r="H65" s="16">
        <v>0.21</v>
      </c>
    </row>
    <row r="66" spans="1:8" x14ac:dyDescent="0.25">
      <c r="A66" s="13">
        <v>64</v>
      </c>
      <c r="B66" s="14" t="s">
        <v>114</v>
      </c>
      <c r="C66" s="14" t="s">
        <v>115</v>
      </c>
      <c r="D66" s="47">
        <v>0</v>
      </c>
      <c r="E66" s="15">
        <v>2960</v>
      </c>
      <c r="F66" s="14" t="s">
        <v>27</v>
      </c>
      <c r="G66" s="35">
        <f t="shared" si="0"/>
        <v>0</v>
      </c>
      <c r="H66" s="16">
        <v>0.21</v>
      </c>
    </row>
    <row r="67" spans="1:8" x14ac:dyDescent="0.25">
      <c r="H67" s="2"/>
    </row>
    <row r="68" spans="1:8" ht="12" thickBot="1" x14ac:dyDescent="0.3">
      <c r="A68" s="17" t="s">
        <v>116</v>
      </c>
    </row>
    <row r="69" spans="1:8" ht="12.75" thickTop="1" x14ac:dyDescent="0.25">
      <c r="A69" s="18"/>
      <c r="B69" s="18"/>
      <c r="C69" s="18"/>
      <c r="D69" s="18"/>
      <c r="E69" s="18"/>
      <c r="F69" s="18"/>
      <c r="G69" s="36">
        <f>SUM(G3:G68)</f>
        <v>0</v>
      </c>
      <c r="H69" s="18"/>
    </row>
    <row r="71" spans="1:8" ht="12.75" x14ac:dyDescent="0.25">
      <c r="A71" s="20" t="s">
        <v>117</v>
      </c>
    </row>
    <row r="72" spans="1:8" ht="12" x14ac:dyDescent="0.25">
      <c r="A72" s="19" t="s">
        <v>345</v>
      </c>
      <c r="D72" s="37">
        <f>G69</f>
        <v>0</v>
      </c>
    </row>
    <row r="74" spans="1:8" ht="15.75" x14ac:dyDescent="0.25">
      <c r="A74" s="46" t="s">
        <v>118</v>
      </c>
      <c r="B74" s="46"/>
      <c r="C74" s="46"/>
      <c r="D74" s="46"/>
      <c r="E74" s="46"/>
      <c r="F74" s="46"/>
      <c r="G74" s="46"/>
      <c r="H74" s="46"/>
    </row>
    <row r="75" spans="1:8" x14ac:dyDescent="0.25">
      <c r="A75" s="11" t="s">
        <v>10</v>
      </c>
      <c r="B75" s="12" t="s">
        <v>11</v>
      </c>
      <c r="C75" s="12" t="s">
        <v>12</v>
      </c>
      <c r="D75" s="11" t="s">
        <v>13</v>
      </c>
      <c r="E75" s="11" t="s">
        <v>14</v>
      </c>
      <c r="F75" s="12" t="s">
        <v>15</v>
      </c>
      <c r="G75" s="11" t="s">
        <v>16</v>
      </c>
      <c r="H75" s="11" t="s">
        <v>17</v>
      </c>
    </row>
    <row r="76" spans="1:8" ht="45" x14ac:dyDescent="0.25">
      <c r="A76" s="13" t="s">
        <v>119</v>
      </c>
      <c r="B76" s="14" t="s">
        <v>120</v>
      </c>
      <c r="C76" s="14" t="s">
        <v>121</v>
      </c>
      <c r="D76" s="47">
        <v>0</v>
      </c>
      <c r="E76" s="15">
        <v>4360</v>
      </c>
      <c r="F76" s="14" t="s">
        <v>122</v>
      </c>
      <c r="G76" s="35">
        <f t="shared" ref="G76:G139" si="1">D76*E76</f>
        <v>0</v>
      </c>
      <c r="H76" s="16">
        <v>0.21</v>
      </c>
    </row>
    <row r="77" spans="1:8" ht="101.25" x14ac:dyDescent="0.25">
      <c r="A77" s="13" t="s">
        <v>123</v>
      </c>
      <c r="B77" s="14" t="s">
        <v>120</v>
      </c>
      <c r="C77" s="14" t="s">
        <v>124</v>
      </c>
      <c r="D77" s="47">
        <v>0</v>
      </c>
      <c r="E77" s="15">
        <v>110</v>
      </c>
      <c r="F77" s="14" t="s">
        <v>122</v>
      </c>
      <c r="G77" s="35">
        <f t="shared" si="1"/>
        <v>0</v>
      </c>
      <c r="H77" s="16">
        <v>0.21</v>
      </c>
    </row>
    <row r="78" spans="1:8" x14ac:dyDescent="0.25">
      <c r="A78" s="13">
        <v>3</v>
      </c>
      <c r="B78" s="14" t="s">
        <v>125</v>
      </c>
      <c r="C78" s="14" t="s">
        <v>126</v>
      </c>
      <c r="D78" s="47">
        <v>0</v>
      </c>
      <c r="E78" s="15">
        <v>290</v>
      </c>
      <c r="F78" s="14" t="s">
        <v>127</v>
      </c>
      <c r="G78" s="35">
        <f t="shared" si="1"/>
        <v>0</v>
      </c>
      <c r="H78" s="16">
        <v>0.21</v>
      </c>
    </row>
    <row r="79" spans="1:8" x14ac:dyDescent="0.25">
      <c r="A79" s="13">
        <v>4</v>
      </c>
      <c r="B79" s="14" t="s">
        <v>128</v>
      </c>
      <c r="C79" s="14" t="s">
        <v>129</v>
      </c>
      <c r="D79" s="47">
        <v>0</v>
      </c>
      <c r="E79" s="15">
        <v>6910</v>
      </c>
      <c r="F79" s="14" t="s">
        <v>127</v>
      </c>
      <c r="G79" s="35">
        <f t="shared" si="1"/>
        <v>0</v>
      </c>
      <c r="H79" s="16">
        <v>0.21</v>
      </c>
    </row>
    <row r="80" spans="1:8" x14ac:dyDescent="0.25">
      <c r="A80" s="13">
        <v>5</v>
      </c>
      <c r="B80" s="14" t="s">
        <v>130</v>
      </c>
      <c r="C80" s="14" t="s">
        <v>131</v>
      </c>
      <c r="D80" s="47">
        <v>0</v>
      </c>
      <c r="E80" s="15">
        <v>4590</v>
      </c>
      <c r="F80" s="14" t="s">
        <v>127</v>
      </c>
      <c r="G80" s="35">
        <f t="shared" si="1"/>
        <v>0</v>
      </c>
      <c r="H80" s="16">
        <v>0.21</v>
      </c>
    </row>
    <row r="81" spans="1:8" x14ac:dyDescent="0.25">
      <c r="A81" s="13">
        <v>6</v>
      </c>
      <c r="B81" s="14" t="s">
        <v>132</v>
      </c>
      <c r="C81" s="14" t="s">
        <v>133</v>
      </c>
      <c r="D81" s="47">
        <v>0</v>
      </c>
      <c r="E81" s="15">
        <v>2940</v>
      </c>
      <c r="F81" s="14" t="s">
        <v>127</v>
      </c>
      <c r="G81" s="35">
        <f t="shared" si="1"/>
        <v>0</v>
      </c>
      <c r="H81" s="16">
        <v>0.21</v>
      </c>
    </row>
    <row r="82" spans="1:8" x14ac:dyDescent="0.25">
      <c r="A82" s="13">
        <v>7</v>
      </c>
      <c r="B82" s="14" t="s">
        <v>134</v>
      </c>
      <c r="C82" s="14" t="s">
        <v>135</v>
      </c>
      <c r="D82" s="47">
        <v>0</v>
      </c>
      <c r="E82" s="15">
        <v>1010</v>
      </c>
      <c r="F82" s="14" t="s">
        <v>127</v>
      </c>
      <c r="G82" s="35">
        <f t="shared" si="1"/>
        <v>0</v>
      </c>
      <c r="H82" s="16">
        <v>0.21</v>
      </c>
    </row>
    <row r="83" spans="1:8" x14ac:dyDescent="0.25">
      <c r="A83" s="13">
        <v>8</v>
      </c>
      <c r="B83" s="14" t="s">
        <v>136</v>
      </c>
      <c r="C83" s="14" t="s">
        <v>137</v>
      </c>
      <c r="D83" s="47">
        <v>0</v>
      </c>
      <c r="E83" s="15">
        <v>1850</v>
      </c>
      <c r="F83" s="14" t="s">
        <v>127</v>
      </c>
      <c r="G83" s="35">
        <f t="shared" si="1"/>
        <v>0</v>
      </c>
      <c r="H83" s="16">
        <v>0.21</v>
      </c>
    </row>
    <row r="84" spans="1:8" x14ac:dyDescent="0.25">
      <c r="A84" s="13">
        <v>9</v>
      </c>
      <c r="B84" s="14" t="s">
        <v>138</v>
      </c>
      <c r="C84" s="14" t="s">
        <v>139</v>
      </c>
      <c r="D84" s="47">
        <v>0</v>
      </c>
      <c r="E84" s="15">
        <v>2260</v>
      </c>
      <c r="F84" s="14" t="s">
        <v>22</v>
      </c>
      <c r="G84" s="35">
        <f t="shared" si="1"/>
        <v>0</v>
      </c>
      <c r="H84" s="16">
        <v>0.21</v>
      </c>
    </row>
    <row r="85" spans="1:8" ht="22.5" x14ac:dyDescent="0.25">
      <c r="A85" s="13" t="s">
        <v>140</v>
      </c>
      <c r="B85" s="14" t="s">
        <v>141</v>
      </c>
      <c r="C85" s="14" t="s">
        <v>142</v>
      </c>
      <c r="D85" s="47">
        <v>0</v>
      </c>
      <c r="E85" s="15">
        <v>30</v>
      </c>
      <c r="F85" s="14" t="s">
        <v>127</v>
      </c>
      <c r="G85" s="35">
        <f t="shared" si="1"/>
        <v>0</v>
      </c>
      <c r="H85" s="16">
        <v>0.21</v>
      </c>
    </row>
    <row r="86" spans="1:8" ht="22.5" x14ac:dyDescent="0.25">
      <c r="A86" s="13" t="s">
        <v>143</v>
      </c>
      <c r="B86" s="14" t="s">
        <v>144</v>
      </c>
      <c r="C86" s="14" t="s">
        <v>145</v>
      </c>
      <c r="D86" s="47">
        <v>0</v>
      </c>
      <c r="E86" s="15">
        <v>10</v>
      </c>
      <c r="F86" s="14" t="s">
        <v>127</v>
      </c>
      <c r="G86" s="35">
        <f t="shared" si="1"/>
        <v>0</v>
      </c>
      <c r="H86" s="16">
        <v>0.21</v>
      </c>
    </row>
    <row r="87" spans="1:8" ht="22.5" x14ac:dyDescent="0.25">
      <c r="A87" s="13" t="s">
        <v>146</v>
      </c>
      <c r="B87" s="14" t="s">
        <v>147</v>
      </c>
      <c r="C87" s="14" t="s">
        <v>148</v>
      </c>
      <c r="D87" s="47">
        <v>0</v>
      </c>
      <c r="E87" s="15">
        <v>160</v>
      </c>
      <c r="F87" s="14" t="s">
        <v>127</v>
      </c>
      <c r="G87" s="35">
        <f t="shared" si="1"/>
        <v>0</v>
      </c>
      <c r="H87" s="16">
        <v>0.21</v>
      </c>
    </row>
    <row r="88" spans="1:8" ht="22.5" x14ac:dyDescent="0.25">
      <c r="A88" s="13" t="s">
        <v>149</v>
      </c>
      <c r="B88" s="14" t="s">
        <v>150</v>
      </c>
      <c r="C88" s="14" t="s">
        <v>151</v>
      </c>
      <c r="D88" s="47">
        <v>0</v>
      </c>
      <c r="E88" s="15">
        <v>80</v>
      </c>
      <c r="F88" s="14" t="s">
        <v>127</v>
      </c>
      <c r="G88" s="35">
        <f t="shared" si="1"/>
        <v>0</v>
      </c>
      <c r="H88" s="16">
        <v>0.21</v>
      </c>
    </row>
    <row r="89" spans="1:8" ht="22.5" x14ac:dyDescent="0.25">
      <c r="A89" s="13">
        <v>14</v>
      </c>
      <c r="B89" s="14" t="s">
        <v>152</v>
      </c>
      <c r="C89" s="14" t="s">
        <v>153</v>
      </c>
      <c r="D89" s="47">
        <v>0</v>
      </c>
      <c r="E89" s="15">
        <v>8</v>
      </c>
      <c r="F89" s="14" t="s">
        <v>154</v>
      </c>
      <c r="G89" s="35">
        <f t="shared" si="1"/>
        <v>0</v>
      </c>
      <c r="H89" s="16">
        <v>0.21</v>
      </c>
    </row>
    <row r="90" spans="1:8" ht="45" x14ac:dyDescent="0.25">
      <c r="A90" s="13" t="s">
        <v>155</v>
      </c>
      <c r="B90" s="14" t="s">
        <v>156</v>
      </c>
      <c r="C90" s="14" t="s">
        <v>157</v>
      </c>
      <c r="D90" s="47">
        <v>0</v>
      </c>
      <c r="E90" s="15">
        <v>3</v>
      </c>
      <c r="F90" s="14" t="s">
        <v>122</v>
      </c>
      <c r="G90" s="35">
        <f t="shared" si="1"/>
        <v>0</v>
      </c>
      <c r="H90" s="16">
        <v>0.21</v>
      </c>
    </row>
    <row r="91" spans="1:8" ht="22.5" x14ac:dyDescent="0.25">
      <c r="A91" s="13">
        <v>16</v>
      </c>
      <c r="B91" s="14" t="s">
        <v>158</v>
      </c>
      <c r="C91" s="14" t="s">
        <v>159</v>
      </c>
      <c r="D91" s="47">
        <v>0</v>
      </c>
      <c r="E91" s="15">
        <v>5</v>
      </c>
      <c r="F91" s="14" t="s">
        <v>160</v>
      </c>
      <c r="G91" s="35">
        <f t="shared" si="1"/>
        <v>0</v>
      </c>
      <c r="H91" s="16">
        <v>0.21</v>
      </c>
    </row>
    <row r="92" spans="1:8" ht="22.5" x14ac:dyDescent="0.25">
      <c r="A92" s="13">
        <v>17</v>
      </c>
      <c r="B92" s="14" t="s">
        <v>161</v>
      </c>
      <c r="C92" s="14" t="s">
        <v>162</v>
      </c>
      <c r="D92" s="47">
        <v>0</v>
      </c>
      <c r="E92" s="15">
        <v>190</v>
      </c>
      <c r="F92" s="14" t="s">
        <v>122</v>
      </c>
      <c r="G92" s="35">
        <f t="shared" si="1"/>
        <v>0</v>
      </c>
      <c r="H92" s="16">
        <v>0.21</v>
      </c>
    </row>
    <row r="93" spans="1:8" ht="22.5" x14ac:dyDescent="0.25">
      <c r="A93" s="13">
        <v>18</v>
      </c>
      <c r="B93" s="14" t="s">
        <v>163</v>
      </c>
      <c r="C93" s="14" t="s">
        <v>164</v>
      </c>
      <c r="D93" s="47">
        <v>0</v>
      </c>
      <c r="E93" s="15">
        <v>1690</v>
      </c>
      <c r="F93" s="14" t="s">
        <v>127</v>
      </c>
      <c r="G93" s="35">
        <f t="shared" si="1"/>
        <v>0</v>
      </c>
      <c r="H93" s="16">
        <v>0.21</v>
      </c>
    </row>
    <row r="94" spans="1:8" x14ac:dyDescent="0.25">
      <c r="A94" s="13">
        <v>19</v>
      </c>
      <c r="B94" s="14" t="s">
        <v>165</v>
      </c>
      <c r="C94" s="14" t="s">
        <v>166</v>
      </c>
      <c r="D94" s="47">
        <v>0</v>
      </c>
      <c r="E94" s="15">
        <v>29</v>
      </c>
      <c r="F94" s="14" t="s">
        <v>122</v>
      </c>
      <c r="G94" s="35">
        <f t="shared" si="1"/>
        <v>0</v>
      </c>
      <c r="H94" s="16">
        <v>0.21</v>
      </c>
    </row>
    <row r="95" spans="1:8" x14ac:dyDescent="0.25">
      <c r="A95" s="13">
        <v>20</v>
      </c>
      <c r="B95" s="14" t="s">
        <v>167</v>
      </c>
      <c r="C95" s="14" t="s">
        <v>168</v>
      </c>
      <c r="D95" s="47">
        <v>0</v>
      </c>
      <c r="E95" s="15">
        <v>55</v>
      </c>
      <c r="F95" s="14" t="s">
        <v>122</v>
      </c>
      <c r="G95" s="35">
        <f t="shared" si="1"/>
        <v>0</v>
      </c>
      <c r="H95" s="16">
        <v>0.21</v>
      </c>
    </row>
    <row r="96" spans="1:8" x14ac:dyDescent="0.25">
      <c r="A96" s="13" t="s">
        <v>169</v>
      </c>
      <c r="B96" s="14" t="s">
        <v>170</v>
      </c>
      <c r="C96" s="14" t="s">
        <v>171</v>
      </c>
      <c r="D96" s="47">
        <v>0</v>
      </c>
      <c r="E96" s="15">
        <v>8</v>
      </c>
      <c r="F96" s="14" t="s">
        <v>122</v>
      </c>
      <c r="G96" s="35">
        <f t="shared" si="1"/>
        <v>0</v>
      </c>
      <c r="H96" s="16">
        <v>0.21</v>
      </c>
    </row>
    <row r="97" spans="1:8" x14ac:dyDescent="0.25">
      <c r="A97" s="13">
        <v>22</v>
      </c>
      <c r="B97" s="14" t="s">
        <v>172</v>
      </c>
      <c r="C97" s="14" t="s">
        <v>173</v>
      </c>
      <c r="D97" s="47">
        <v>0</v>
      </c>
      <c r="E97" s="15">
        <v>34</v>
      </c>
      <c r="F97" s="14" t="s">
        <v>122</v>
      </c>
      <c r="G97" s="35">
        <f t="shared" si="1"/>
        <v>0</v>
      </c>
      <c r="H97" s="16">
        <v>0.21</v>
      </c>
    </row>
    <row r="98" spans="1:8" x14ac:dyDescent="0.25">
      <c r="A98" s="13">
        <v>23</v>
      </c>
      <c r="B98" s="14" t="s">
        <v>172</v>
      </c>
      <c r="C98" s="14" t="s">
        <v>173</v>
      </c>
      <c r="D98" s="47">
        <v>0</v>
      </c>
      <c r="E98" s="15">
        <v>19</v>
      </c>
      <c r="F98" s="14" t="s">
        <v>122</v>
      </c>
      <c r="G98" s="35">
        <f t="shared" si="1"/>
        <v>0</v>
      </c>
      <c r="H98" s="16">
        <v>0.21</v>
      </c>
    </row>
    <row r="99" spans="1:8" x14ac:dyDescent="0.25">
      <c r="A99" s="13" t="s">
        <v>174</v>
      </c>
      <c r="B99" s="14" t="s">
        <v>175</v>
      </c>
      <c r="C99" s="14" t="s">
        <v>176</v>
      </c>
      <c r="D99" s="47">
        <v>0</v>
      </c>
      <c r="E99" s="15">
        <v>4360</v>
      </c>
      <c r="F99" s="14" t="s">
        <v>122</v>
      </c>
      <c r="G99" s="35">
        <f t="shared" si="1"/>
        <v>0</v>
      </c>
      <c r="H99" s="16">
        <v>0.21</v>
      </c>
    </row>
    <row r="100" spans="1:8" x14ac:dyDescent="0.25">
      <c r="A100" s="13">
        <v>25</v>
      </c>
      <c r="B100" s="14" t="s">
        <v>177</v>
      </c>
      <c r="C100" s="14" t="s">
        <v>178</v>
      </c>
      <c r="D100" s="47">
        <v>0</v>
      </c>
      <c r="E100" s="15">
        <v>116</v>
      </c>
      <c r="F100" s="14" t="s">
        <v>122</v>
      </c>
      <c r="G100" s="35">
        <f t="shared" si="1"/>
        <v>0</v>
      </c>
      <c r="H100" s="16">
        <v>0.21</v>
      </c>
    </row>
    <row r="101" spans="1:8" x14ac:dyDescent="0.25">
      <c r="A101" s="13">
        <v>26</v>
      </c>
      <c r="B101" s="14" t="s">
        <v>177</v>
      </c>
      <c r="C101" s="14" t="s">
        <v>178</v>
      </c>
      <c r="D101" s="47">
        <v>0</v>
      </c>
      <c r="E101" s="15">
        <v>29</v>
      </c>
      <c r="F101" s="14" t="s">
        <v>122</v>
      </c>
      <c r="G101" s="35">
        <f t="shared" si="1"/>
        <v>0</v>
      </c>
      <c r="H101" s="16">
        <v>0.21</v>
      </c>
    </row>
    <row r="102" spans="1:8" x14ac:dyDescent="0.25">
      <c r="A102" s="13">
        <v>27</v>
      </c>
      <c r="B102" s="14" t="s">
        <v>177</v>
      </c>
      <c r="C102" s="14" t="s">
        <v>178</v>
      </c>
      <c r="D102" s="47">
        <v>0</v>
      </c>
      <c r="E102" s="15">
        <v>55</v>
      </c>
      <c r="F102" s="14" t="s">
        <v>122</v>
      </c>
      <c r="G102" s="35">
        <f t="shared" si="1"/>
        <v>0</v>
      </c>
      <c r="H102" s="16">
        <v>0.21</v>
      </c>
    </row>
    <row r="103" spans="1:8" x14ac:dyDescent="0.25">
      <c r="A103" s="13">
        <v>28</v>
      </c>
      <c r="B103" s="14" t="s">
        <v>179</v>
      </c>
      <c r="C103" s="14" t="s">
        <v>180</v>
      </c>
      <c r="D103" s="47">
        <v>0</v>
      </c>
      <c r="E103" s="15">
        <v>198</v>
      </c>
      <c r="F103" s="14" t="s">
        <v>154</v>
      </c>
      <c r="G103" s="35">
        <f t="shared" si="1"/>
        <v>0</v>
      </c>
      <c r="H103" s="16">
        <v>0.21</v>
      </c>
    </row>
    <row r="104" spans="1:8" x14ac:dyDescent="0.25">
      <c r="A104" s="13">
        <v>29</v>
      </c>
      <c r="B104" s="14" t="s">
        <v>181</v>
      </c>
      <c r="C104" s="14" t="s">
        <v>182</v>
      </c>
      <c r="D104" s="47">
        <v>0</v>
      </c>
      <c r="E104" s="15">
        <v>280</v>
      </c>
      <c r="F104" s="14" t="s">
        <v>160</v>
      </c>
      <c r="G104" s="35">
        <f t="shared" si="1"/>
        <v>0</v>
      </c>
      <c r="H104" s="16">
        <v>0.21</v>
      </c>
    </row>
    <row r="105" spans="1:8" x14ac:dyDescent="0.25">
      <c r="A105" s="13">
        <v>30</v>
      </c>
      <c r="B105" s="14" t="s">
        <v>181</v>
      </c>
      <c r="C105" s="14" t="s">
        <v>182</v>
      </c>
      <c r="D105" s="47">
        <v>0</v>
      </c>
      <c r="E105" s="15">
        <v>540</v>
      </c>
      <c r="F105" s="14" t="s">
        <v>160</v>
      </c>
      <c r="G105" s="35">
        <f t="shared" si="1"/>
        <v>0</v>
      </c>
      <c r="H105" s="16">
        <v>0.21</v>
      </c>
    </row>
    <row r="106" spans="1:8" x14ac:dyDescent="0.25">
      <c r="A106" s="13">
        <v>31</v>
      </c>
      <c r="B106" s="14" t="s">
        <v>183</v>
      </c>
      <c r="C106" s="14" t="s">
        <v>184</v>
      </c>
      <c r="D106" s="47">
        <v>0</v>
      </c>
      <c r="E106" s="15">
        <v>80</v>
      </c>
      <c r="F106" s="14" t="s">
        <v>160</v>
      </c>
      <c r="G106" s="35">
        <f t="shared" si="1"/>
        <v>0</v>
      </c>
      <c r="H106" s="16">
        <v>0.21</v>
      </c>
    </row>
    <row r="107" spans="1:8" ht="22.5" x14ac:dyDescent="0.25">
      <c r="A107" s="13">
        <v>32</v>
      </c>
      <c r="B107" s="14" t="s">
        <v>185</v>
      </c>
      <c r="C107" s="14" t="s">
        <v>186</v>
      </c>
      <c r="D107" s="47">
        <v>0</v>
      </c>
      <c r="E107" s="15">
        <v>5.6</v>
      </c>
      <c r="F107" s="14" t="s">
        <v>154</v>
      </c>
      <c r="G107" s="35">
        <f t="shared" si="1"/>
        <v>0</v>
      </c>
      <c r="H107" s="16">
        <v>0.21</v>
      </c>
    </row>
    <row r="108" spans="1:8" ht="22.5" x14ac:dyDescent="0.25">
      <c r="A108" s="13">
        <v>33</v>
      </c>
      <c r="B108" s="14" t="s">
        <v>185</v>
      </c>
      <c r="C108" s="14" t="s">
        <v>186</v>
      </c>
      <c r="D108" s="47">
        <v>0</v>
      </c>
      <c r="E108" s="15">
        <v>1.6</v>
      </c>
      <c r="F108" s="14" t="s">
        <v>154</v>
      </c>
      <c r="G108" s="35">
        <f t="shared" si="1"/>
        <v>0</v>
      </c>
      <c r="H108" s="16">
        <v>0.21</v>
      </c>
    </row>
    <row r="109" spans="1:8" ht="22.5" x14ac:dyDescent="0.25">
      <c r="A109" s="13">
        <v>34</v>
      </c>
      <c r="B109" s="14" t="s">
        <v>185</v>
      </c>
      <c r="C109" s="14" t="s">
        <v>186</v>
      </c>
      <c r="D109" s="47">
        <v>0</v>
      </c>
      <c r="E109" s="15">
        <v>10.8</v>
      </c>
      <c r="F109" s="14" t="s">
        <v>154</v>
      </c>
      <c r="G109" s="35">
        <f t="shared" si="1"/>
        <v>0</v>
      </c>
      <c r="H109" s="16">
        <v>0.21</v>
      </c>
    </row>
    <row r="110" spans="1:8" x14ac:dyDescent="0.25">
      <c r="A110" s="13">
        <v>35</v>
      </c>
      <c r="B110" s="14" t="s">
        <v>187</v>
      </c>
      <c r="C110" s="14" t="s">
        <v>188</v>
      </c>
      <c r="D110" s="47">
        <v>0</v>
      </c>
      <c r="E110" s="15">
        <v>140</v>
      </c>
      <c r="F110" s="14" t="s">
        <v>160</v>
      </c>
      <c r="G110" s="35">
        <f t="shared" si="1"/>
        <v>0</v>
      </c>
      <c r="H110" s="16">
        <v>0.21</v>
      </c>
    </row>
    <row r="111" spans="1:8" x14ac:dyDescent="0.25">
      <c r="A111" s="13">
        <v>36</v>
      </c>
      <c r="B111" s="14" t="s">
        <v>187</v>
      </c>
      <c r="C111" s="14" t="s">
        <v>188</v>
      </c>
      <c r="D111" s="47">
        <v>0</v>
      </c>
      <c r="E111" s="15">
        <v>270</v>
      </c>
      <c r="F111" s="14" t="s">
        <v>160</v>
      </c>
      <c r="G111" s="35">
        <f t="shared" si="1"/>
        <v>0</v>
      </c>
      <c r="H111" s="16">
        <v>0.21</v>
      </c>
    </row>
    <row r="112" spans="1:8" x14ac:dyDescent="0.25">
      <c r="A112" s="13">
        <v>37</v>
      </c>
      <c r="B112" s="14" t="s">
        <v>189</v>
      </c>
      <c r="C112" s="14" t="s">
        <v>190</v>
      </c>
      <c r="D112" s="47">
        <v>0</v>
      </c>
      <c r="E112" s="15">
        <v>40</v>
      </c>
      <c r="F112" s="14" t="s">
        <v>160</v>
      </c>
      <c r="G112" s="35">
        <f t="shared" si="1"/>
        <v>0</v>
      </c>
      <c r="H112" s="16">
        <v>0.21</v>
      </c>
    </row>
    <row r="113" spans="1:8" x14ac:dyDescent="0.25">
      <c r="A113" s="13">
        <v>38</v>
      </c>
      <c r="B113" s="14" t="s">
        <v>191</v>
      </c>
      <c r="C113" s="14" t="s">
        <v>192</v>
      </c>
      <c r="D113" s="47">
        <v>0</v>
      </c>
      <c r="E113" s="15">
        <v>140</v>
      </c>
      <c r="F113" s="14" t="s">
        <v>160</v>
      </c>
      <c r="G113" s="35">
        <f t="shared" si="1"/>
        <v>0</v>
      </c>
      <c r="H113" s="16">
        <v>0.21</v>
      </c>
    </row>
    <row r="114" spans="1:8" x14ac:dyDescent="0.25">
      <c r="A114" s="13">
        <v>39</v>
      </c>
      <c r="B114" s="14" t="s">
        <v>191</v>
      </c>
      <c r="C114" s="14" t="s">
        <v>192</v>
      </c>
      <c r="D114" s="47">
        <v>0</v>
      </c>
      <c r="E114" s="15">
        <v>270</v>
      </c>
      <c r="F114" s="14" t="s">
        <v>160</v>
      </c>
      <c r="G114" s="35">
        <f t="shared" si="1"/>
        <v>0</v>
      </c>
      <c r="H114" s="16">
        <v>0.21</v>
      </c>
    </row>
    <row r="115" spans="1:8" x14ac:dyDescent="0.25">
      <c r="A115" s="13">
        <v>40</v>
      </c>
      <c r="B115" s="14" t="s">
        <v>193</v>
      </c>
      <c r="C115" s="14" t="s">
        <v>194</v>
      </c>
      <c r="D115" s="47">
        <v>0</v>
      </c>
      <c r="E115" s="15">
        <v>40</v>
      </c>
      <c r="F115" s="14" t="s">
        <v>160</v>
      </c>
      <c r="G115" s="35">
        <f t="shared" si="1"/>
        <v>0</v>
      </c>
      <c r="H115" s="16">
        <v>0.21</v>
      </c>
    </row>
    <row r="116" spans="1:8" ht="33.75" x14ac:dyDescent="0.25">
      <c r="A116" s="13">
        <v>41</v>
      </c>
      <c r="B116" s="14" t="s">
        <v>195</v>
      </c>
      <c r="C116" s="14" t="s">
        <v>196</v>
      </c>
      <c r="D116" s="47">
        <v>0</v>
      </c>
      <c r="E116" s="15">
        <v>4820</v>
      </c>
      <c r="F116" s="14" t="s">
        <v>154</v>
      </c>
      <c r="G116" s="35">
        <f t="shared" si="1"/>
        <v>0</v>
      </c>
      <c r="H116" s="16">
        <v>0.21</v>
      </c>
    </row>
    <row r="117" spans="1:8" ht="33.75" x14ac:dyDescent="0.25">
      <c r="A117" s="13" t="s">
        <v>197</v>
      </c>
      <c r="B117" s="14" t="s">
        <v>195</v>
      </c>
      <c r="C117" s="14" t="s">
        <v>196</v>
      </c>
      <c r="D117" s="47">
        <v>0</v>
      </c>
      <c r="E117" s="15">
        <v>4360</v>
      </c>
      <c r="F117" s="14" t="s">
        <v>122</v>
      </c>
      <c r="G117" s="35">
        <f t="shared" si="1"/>
        <v>0</v>
      </c>
      <c r="H117" s="16">
        <v>0.21</v>
      </c>
    </row>
    <row r="118" spans="1:8" x14ac:dyDescent="0.25">
      <c r="A118" s="13">
        <v>43</v>
      </c>
      <c r="B118" s="14" t="s">
        <v>198</v>
      </c>
      <c r="C118" s="14" t="s">
        <v>199</v>
      </c>
      <c r="D118" s="47">
        <v>0</v>
      </c>
      <c r="E118" s="15">
        <v>280</v>
      </c>
      <c r="F118" s="14" t="s">
        <v>154</v>
      </c>
      <c r="G118" s="35">
        <f t="shared" si="1"/>
        <v>0</v>
      </c>
      <c r="H118" s="16">
        <v>0.21</v>
      </c>
    </row>
    <row r="119" spans="1:8" x14ac:dyDescent="0.25">
      <c r="A119" s="13">
        <v>44</v>
      </c>
      <c r="B119" s="14" t="s">
        <v>198</v>
      </c>
      <c r="C119" s="14" t="s">
        <v>199</v>
      </c>
      <c r="D119" s="47">
        <v>0</v>
      </c>
      <c r="E119" s="15">
        <v>80</v>
      </c>
      <c r="F119" s="14" t="s">
        <v>154</v>
      </c>
      <c r="G119" s="35">
        <f t="shared" si="1"/>
        <v>0</v>
      </c>
      <c r="H119" s="16">
        <v>0.21</v>
      </c>
    </row>
    <row r="120" spans="1:8" x14ac:dyDescent="0.25">
      <c r="A120" s="13">
        <v>45</v>
      </c>
      <c r="B120" s="14" t="s">
        <v>198</v>
      </c>
      <c r="C120" s="14" t="s">
        <v>199</v>
      </c>
      <c r="D120" s="47">
        <v>0</v>
      </c>
      <c r="E120" s="15">
        <v>540</v>
      </c>
      <c r="F120" s="14" t="s">
        <v>154</v>
      </c>
      <c r="G120" s="35">
        <f t="shared" si="1"/>
        <v>0</v>
      </c>
      <c r="H120" s="16">
        <v>0.21</v>
      </c>
    </row>
    <row r="121" spans="1:8" ht="33.75" x14ac:dyDescent="0.25">
      <c r="A121" s="13" t="s">
        <v>200</v>
      </c>
      <c r="B121" s="14" t="s">
        <v>201</v>
      </c>
      <c r="C121" s="14" t="s">
        <v>202</v>
      </c>
      <c r="D121" s="47">
        <v>0</v>
      </c>
      <c r="E121" s="15">
        <v>10</v>
      </c>
      <c r="F121" s="14" t="s">
        <v>122</v>
      </c>
      <c r="G121" s="35">
        <f t="shared" si="1"/>
        <v>0</v>
      </c>
      <c r="H121" s="16">
        <v>0.21</v>
      </c>
    </row>
    <row r="122" spans="1:8" ht="22.5" x14ac:dyDescent="0.25">
      <c r="A122" s="13" t="s">
        <v>203</v>
      </c>
      <c r="B122" s="14" t="s">
        <v>201</v>
      </c>
      <c r="C122" s="14" t="s">
        <v>204</v>
      </c>
      <c r="D122" s="47">
        <v>0</v>
      </c>
      <c r="E122" s="15">
        <v>55</v>
      </c>
      <c r="F122" s="14" t="s">
        <v>122</v>
      </c>
      <c r="G122" s="35">
        <f t="shared" si="1"/>
        <v>0</v>
      </c>
      <c r="H122" s="16">
        <v>0.21</v>
      </c>
    </row>
    <row r="123" spans="1:8" ht="22.5" x14ac:dyDescent="0.25">
      <c r="A123" s="13" t="s">
        <v>205</v>
      </c>
      <c r="B123" s="14" t="s">
        <v>201</v>
      </c>
      <c r="C123" s="14" t="s">
        <v>206</v>
      </c>
      <c r="D123" s="47">
        <v>0</v>
      </c>
      <c r="E123" s="15">
        <v>2</v>
      </c>
      <c r="F123" s="14" t="s">
        <v>122</v>
      </c>
      <c r="G123" s="35">
        <f t="shared" si="1"/>
        <v>0</v>
      </c>
      <c r="H123" s="16">
        <v>0.21</v>
      </c>
    </row>
    <row r="124" spans="1:8" ht="22.5" x14ac:dyDescent="0.25">
      <c r="A124" s="13" t="s">
        <v>207</v>
      </c>
      <c r="B124" s="14" t="s">
        <v>201</v>
      </c>
      <c r="C124" s="14" t="s">
        <v>208</v>
      </c>
      <c r="D124" s="47">
        <v>0</v>
      </c>
      <c r="E124" s="15">
        <v>2</v>
      </c>
      <c r="F124" s="14" t="s">
        <v>122</v>
      </c>
      <c r="G124" s="35">
        <f t="shared" si="1"/>
        <v>0</v>
      </c>
      <c r="H124" s="16">
        <v>0.21</v>
      </c>
    </row>
    <row r="125" spans="1:8" ht="78.75" x14ac:dyDescent="0.25">
      <c r="A125" s="13" t="s">
        <v>209</v>
      </c>
      <c r="B125" s="14" t="s">
        <v>201</v>
      </c>
      <c r="C125" s="14" t="s">
        <v>210</v>
      </c>
      <c r="D125" s="47">
        <v>0</v>
      </c>
      <c r="E125" s="15">
        <v>120</v>
      </c>
      <c r="F125" s="14" t="s">
        <v>122</v>
      </c>
      <c r="G125" s="35">
        <f t="shared" si="1"/>
        <v>0</v>
      </c>
      <c r="H125" s="16">
        <v>0.21</v>
      </c>
    </row>
    <row r="126" spans="1:8" ht="56.25" x14ac:dyDescent="0.25">
      <c r="A126" s="13" t="s">
        <v>211</v>
      </c>
      <c r="B126" s="14" t="s">
        <v>201</v>
      </c>
      <c r="C126" s="14" t="s">
        <v>212</v>
      </c>
      <c r="D126" s="47">
        <v>0</v>
      </c>
      <c r="E126" s="15">
        <v>52</v>
      </c>
      <c r="F126" s="14" t="s">
        <v>122</v>
      </c>
      <c r="G126" s="35">
        <f t="shared" si="1"/>
        <v>0</v>
      </c>
      <c r="H126" s="16">
        <v>0.21</v>
      </c>
    </row>
    <row r="127" spans="1:8" ht="56.25" x14ac:dyDescent="0.25">
      <c r="A127" s="13" t="s">
        <v>213</v>
      </c>
      <c r="B127" s="14" t="s">
        <v>201</v>
      </c>
      <c r="C127" s="14" t="s">
        <v>214</v>
      </c>
      <c r="D127" s="47">
        <v>0</v>
      </c>
      <c r="E127" s="15">
        <v>38</v>
      </c>
      <c r="F127" s="14" t="s">
        <v>122</v>
      </c>
      <c r="G127" s="35">
        <f t="shared" si="1"/>
        <v>0</v>
      </c>
      <c r="H127" s="16">
        <v>0.21</v>
      </c>
    </row>
    <row r="128" spans="1:8" ht="56.25" x14ac:dyDescent="0.25">
      <c r="A128" s="13" t="s">
        <v>215</v>
      </c>
      <c r="B128" s="14" t="s">
        <v>201</v>
      </c>
      <c r="C128" s="14" t="s">
        <v>216</v>
      </c>
      <c r="D128" s="47">
        <v>0</v>
      </c>
      <c r="E128" s="15">
        <v>13</v>
      </c>
      <c r="F128" s="14" t="s">
        <v>122</v>
      </c>
      <c r="G128" s="35">
        <f t="shared" si="1"/>
        <v>0</v>
      </c>
      <c r="H128" s="16">
        <v>0.21</v>
      </c>
    </row>
    <row r="129" spans="1:8" ht="67.5" x14ac:dyDescent="0.25">
      <c r="A129" s="13" t="s">
        <v>217</v>
      </c>
      <c r="B129" s="14" t="s">
        <v>201</v>
      </c>
      <c r="C129" s="14" t="s">
        <v>218</v>
      </c>
      <c r="D129" s="47">
        <v>0</v>
      </c>
      <c r="E129" s="15">
        <v>27</v>
      </c>
      <c r="F129" s="14" t="s">
        <v>122</v>
      </c>
      <c r="G129" s="35">
        <f t="shared" si="1"/>
        <v>0</v>
      </c>
      <c r="H129" s="16">
        <v>0.21</v>
      </c>
    </row>
    <row r="130" spans="1:8" ht="56.25" x14ac:dyDescent="0.25">
      <c r="A130" s="13" t="s">
        <v>219</v>
      </c>
      <c r="B130" s="14" t="s">
        <v>201</v>
      </c>
      <c r="C130" s="14" t="s">
        <v>220</v>
      </c>
      <c r="D130" s="47">
        <v>0</v>
      </c>
      <c r="E130" s="15">
        <v>125</v>
      </c>
      <c r="F130" s="14" t="s">
        <v>122</v>
      </c>
      <c r="G130" s="35">
        <f t="shared" si="1"/>
        <v>0</v>
      </c>
      <c r="H130" s="16">
        <v>0.21</v>
      </c>
    </row>
    <row r="131" spans="1:8" ht="33.75" x14ac:dyDescent="0.25">
      <c r="A131" s="13" t="s">
        <v>221</v>
      </c>
      <c r="B131" s="14" t="s">
        <v>201</v>
      </c>
      <c r="C131" s="14" t="s">
        <v>222</v>
      </c>
      <c r="D131" s="47">
        <v>0</v>
      </c>
      <c r="E131" s="15">
        <v>19</v>
      </c>
      <c r="F131" s="14" t="s">
        <v>122</v>
      </c>
      <c r="G131" s="35">
        <f t="shared" si="1"/>
        <v>0</v>
      </c>
      <c r="H131" s="16">
        <v>0.21</v>
      </c>
    </row>
    <row r="132" spans="1:8" ht="112.5" x14ac:dyDescent="0.25">
      <c r="A132" s="13" t="s">
        <v>223</v>
      </c>
      <c r="B132" s="14" t="s">
        <v>201</v>
      </c>
      <c r="C132" s="14" t="s">
        <v>224</v>
      </c>
      <c r="D132" s="47">
        <v>0</v>
      </c>
      <c r="E132" s="15">
        <v>85</v>
      </c>
      <c r="F132" s="14" t="s">
        <v>122</v>
      </c>
      <c r="G132" s="35">
        <f t="shared" si="1"/>
        <v>0</v>
      </c>
      <c r="H132" s="16">
        <v>0.21</v>
      </c>
    </row>
    <row r="133" spans="1:8" ht="112.5" x14ac:dyDescent="0.25">
      <c r="A133" s="13" t="s">
        <v>225</v>
      </c>
      <c r="B133" s="14" t="s">
        <v>201</v>
      </c>
      <c r="C133" s="14" t="s">
        <v>226</v>
      </c>
      <c r="D133" s="47">
        <v>0</v>
      </c>
      <c r="E133" s="15">
        <v>32</v>
      </c>
      <c r="F133" s="14" t="s">
        <v>122</v>
      </c>
      <c r="G133" s="35">
        <f t="shared" si="1"/>
        <v>0</v>
      </c>
      <c r="H133" s="16">
        <v>0.21</v>
      </c>
    </row>
    <row r="134" spans="1:8" ht="112.5" x14ac:dyDescent="0.25">
      <c r="A134" s="13" t="s">
        <v>227</v>
      </c>
      <c r="B134" s="14" t="s">
        <v>201</v>
      </c>
      <c r="C134" s="14" t="s">
        <v>228</v>
      </c>
      <c r="D134" s="47">
        <v>0</v>
      </c>
      <c r="E134" s="15">
        <v>56</v>
      </c>
      <c r="F134" s="14" t="s">
        <v>122</v>
      </c>
      <c r="G134" s="35">
        <f t="shared" si="1"/>
        <v>0</v>
      </c>
      <c r="H134" s="16">
        <v>0.21</v>
      </c>
    </row>
    <row r="135" spans="1:8" ht="90" x14ac:dyDescent="0.25">
      <c r="A135" s="13" t="s">
        <v>229</v>
      </c>
      <c r="B135" s="14" t="s">
        <v>201</v>
      </c>
      <c r="C135" s="14" t="s">
        <v>230</v>
      </c>
      <c r="D135" s="47">
        <v>0</v>
      </c>
      <c r="E135" s="15">
        <v>22</v>
      </c>
      <c r="F135" s="14" t="s">
        <v>27</v>
      </c>
      <c r="G135" s="35">
        <f t="shared" si="1"/>
        <v>0</v>
      </c>
      <c r="H135" s="16">
        <v>0.21</v>
      </c>
    </row>
    <row r="136" spans="1:8" ht="90" x14ac:dyDescent="0.25">
      <c r="A136" s="13" t="s">
        <v>231</v>
      </c>
      <c r="B136" s="14" t="s">
        <v>201</v>
      </c>
      <c r="C136" s="14" t="s">
        <v>232</v>
      </c>
      <c r="D136" s="47">
        <v>0</v>
      </c>
      <c r="E136" s="15">
        <v>80</v>
      </c>
      <c r="F136" s="14" t="s">
        <v>27</v>
      </c>
      <c r="G136" s="35">
        <f t="shared" si="1"/>
        <v>0</v>
      </c>
      <c r="H136" s="16">
        <v>0.21</v>
      </c>
    </row>
    <row r="137" spans="1:8" ht="112.5" x14ac:dyDescent="0.25">
      <c r="A137" s="13" t="s">
        <v>233</v>
      </c>
      <c r="B137" s="14" t="s">
        <v>201</v>
      </c>
      <c r="C137" s="14" t="s">
        <v>234</v>
      </c>
      <c r="D137" s="47">
        <v>0</v>
      </c>
      <c r="E137" s="15">
        <v>12</v>
      </c>
      <c r="F137" s="14" t="s">
        <v>27</v>
      </c>
      <c r="G137" s="35">
        <f t="shared" si="1"/>
        <v>0</v>
      </c>
      <c r="H137" s="16">
        <v>0.21</v>
      </c>
    </row>
    <row r="138" spans="1:8" ht="22.5" x14ac:dyDescent="0.25">
      <c r="A138" s="13" t="s">
        <v>235</v>
      </c>
      <c r="B138" s="14" t="s">
        <v>201</v>
      </c>
      <c r="C138" s="14" t="s">
        <v>236</v>
      </c>
      <c r="D138" s="47">
        <v>0</v>
      </c>
      <c r="E138" s="15">
        <v>180</v>
      </c>
      <c r="F138" s="14" t="s">
        <v>22</v>
      </c>
      <c r="G138" s="35">
        <f t="shared" si="1"/>
        <v>0</v>
      </c>
      <c r="H138" s="16">
        <v>0.21</v>
      </c>
    </row>
    <row r="139" spans="1:8" ht="22.5" x14ac:dyDescent="0.25">
      <c r="A139" s="13" t="s">
        <v>237</v>
      </c>
      <c r="B139" s="14" t="s">
        <v>201</v>
      </c>
      <c r="C139" s="14" t="s">
        <v>238</v>
      </c>
      <c r="D139" s="47">
        <v>0</v>
      </c>
      <c r="E139" s="15">
        <v>10</v>
      </c>
      <c r="F139" s="14" t="s">
        <v>122</v>
      </c>
      <c r="G139" s="35">
        <f t="shared" si="1"/>
        <v>0</v>
      </c>
      <c r="H139" s="16">
        <v>0.21</v>
      </c>
    </row>
    <row r="140" spans="1:8" ht="33.75" x14ac:dyDescent="0.25">
      <c r="A140" s="13" t="s">
        <v>239</v>
      </c>
      <c r="B140" s="14" t="s">
        <v>201</v>
      </c>
      <c r="C140" s="14" t="s">
        <v>240</v>
      </c>
      <c r="D140" s="47">
        <v>0</v>
      </c>
      <c r="E140" s="15">
        <v>240</v>
      </c>
      <c r="F140" s="14" t="s">
        <v>22</v>
      </c>
      <c r="G140" s="35">
        <f t="shared" ref="G140:G152" si="2">D140*E140</f>
        <v>0</v>
      </c>
      <c r="H140" s="16">
        <v>0.21</v>
      </c>
    </row>
    <row r="141" spans="1:8" ht="67.5" x14ac:dyDescent="0.25">
      <c r="A141" s="13" t="s">
        <v>241</v>
      </c>
      <c r="B141" s="14" t="s">
        <v>242</v>
      </c>
      <c r="C141" s="14" t="s">
        <v>243</v>
      </c>
      <c r="D141" s="47">
        <v>0</v>
      </c>
      <c r="E141" s="15">
        <v>182</v>
      </c>
      <c r="F141" s="14" t="s">
        <v>22</v>
      </c>
      <c r="G141" s="35">
        <f t="shared" si="2"/>
        <v>0</v>
      </c>
      <c r="H141" s="16">
        <v>0.21</v>
      </c>
    </row>
    <row r="142" spans="1:8" ht="56.25" x14ac:dyDescent="0.25">
      <c r="A142" s="13" t="s">
        <v>244</v>
      </c>
      <c r="B142" s="14" t="s">
        <v>242</v>
      </c>
      <c r="C142" s="14" t="s">
        <v>245</v>
      </c>
      <c r="D142" s="47">
        <v>0</v>
      </c>
      <c r="E142" s="15">
        <v>36</v>
      </c>
      <c r="F142" s="14" t="s">
        <v>22</v>
      </c>
      <c r="G142" s="35">
        <f t="shared" si="2"/>
        <v>0</v>
      </c>
      <c r="H142" s="16">
        <v>0.21</v>
      </c>
    </row>
    <row r="143" spans="1:8" ht="56.25" x14ac:dyDescent="0.25">
      <c r="A143" s="13" t="s">
        <v>246</v>
      </c>
      <c r="B143" s="14" t="s">
        <v>242</v>
      </c>
      <c r="C143" s="14" t="s">
        <v>247</v>
      </c>
      <c r="D143" s="47">
        <v>0</v>
      </c>
      <c r="E143" s="15">
        <v>265</v>
      </c>
      <c r="F143" s="14" t="s">
        <v>22</v>
      </c>
      <c r="G143" s="35">
        <f t="shared" si="2"/>
        <v>0</v>
      </c>
      <c r="H143" s="16">
        <v>0.21</v>
      </c>
    </row>
    <row r="144" spans="1:8" ht="56.25" x14ac:dyDescent="0.25">
      <c r="A144" s="13" t="s">
        <v>248</v>
      </c>
      <c r="B144" s="14" t="s">
        <v>242</v>
      </c>
      <c r="C144" s="14" t="s">
        <v>249</v>
      </c>
      <c r="D144" s="47">
        <v>0</v>
      </c>
      <c r="E144" s="15">
        <v>94</v>
      </c>
      <c r="F144" s="14" t="s">
        <v>22</v>
      </c>
      <c r="G144" s="35">
        <f t="shared" si="2"/>
        <v>0</v>
      </c>
      <c r="H144" s="16">
        <v>0.21</v>
      </c>
    </row>
    <row r="145" spans="1:8" ht="45" x14ac:dyDescent="0.25">
      <c r="A145" s="13" t="s">
        <v>250</v>
      </c>
      <c r="B145" s="14" t="s">
        <v>242</v>
      </c>
      <c r="C145" s="14" t="s">
        <v>251</v>
      </c>
      <c r="D145" s="47">
        <v>0</v>
      </c>
      <c r="E145" s="15">
        <v>8</v>
      </c>
      <c r="F145" s="14" t="s">
        <v>22</v>
      </c>
      <c r="G145" s="35">
        <f t="shared" si="2"/>
        <v>0</v>
      </c>
      <c r="H145" s="16">
        <v>0.21</v>
      </c>
    </row>
    <row r="146" spans="1:8" ht="22.5" x14ac:dyDescent="0.25">
      <c r="A146" s="13">
        <v>71</v>
      </c>
      <c r="B146" s="14" t="s">
        <v>252</v>
      </c>
      <c r="C146" s="14" t="s">
        <v>253</v>
      </c>
      <c r="D146" s="47">
        <v>0</v>
      </c>
      <c r="E146" s="15">
        <v>1610</v>
      </c>
      <c r="F146" s="14" t="s">
        <v>127</v>
      </c>
      <c r="G146" s="35">
        <f t="shared" si="2"/>
        <v>0</v>
      </c>
      <c r="H146" s="16">
        <v>0.21</v>
      </c>
    </row>
    <row r="147" spans="1:8" x14ac:dyDescent="0.25">
      <c r="A147" s="13">
        <v>72</v>
      </c>
      <c r="B147" s="14" t="s">
        <v>254</v>
      </c>
      <c r="C147" s="14" t="s">
        <v>255</v>
      </c>
      <c r="D147" s="47">
        <v>0</v>
      </c>
      <c r="E147" s="15">
        <v>116</v>
      </c>
      <c r="F147" s="14" t="s">
        <v>122</v>
      </c>
      <c r="G147" s="35">
        <f t="shared" si="2"/>
        <v>0</v>
      </c>
      <c r="H147" s="16">
        <v>0.21</v>
      </c>
    </row>
    <row r="148" spans="1:8" x14ac:dyDescent="0.25">
      <c r="A148" s="13">
        <v>73</v>
      </c>
      <c r="B148" s="14" t="s">
        <v>256</v>
      </c>
      <c r="C148" s="14" t="s">
        <v>257</v>
      </c>
      <c r="D148" s="47">
        <v>0</v>
      </c>
      <c r="E148" s="15">
        <v>890</v>
      </c>
      <c r="F148" s="14" t="s">
        <v>127</v>
      </c>
      <c r="G148" s="35">
        <f t="shared" si="2"/>
        <v>0</v>
      </c>
      <c r="H148" s="16">
        <v>0.21</v>
      </c>
    </row>
    <row r="149" spans="1:8" x14ac:dyDescent="0.25">
      <c r="A149" s="13">
        <v>74</v>
      </c>
      <c r="B149" s="14" t="s">
        <v>258</v>
      </c>
      <c r="C149" s="14" t="s">
        <v>259</v>
      </c>
      <c r="D149" s="47">
        <v>0</v>
      </c>
      <c r="E149" s="15">
        <v>24</v>
      </c>
      <c r="F149" s="14" t="s">
        <v>160</v>
      </c>
      <c r="G149" s="35">
        <f t="shared" si="2"/>
        <v>0</v>
      </c>
      <c r="H149" s="16">
        <v>0.21</v>
      </c>
    </row>
    <row r="150" spans="1:8" ht="22.5" x14ac:dyDescent="0.25">
      <c r="A150" s="13">
        <v>75</v>
      </c>
      <c r="B150" s="14" t="s">
        <v>260</v>
      </c>
      <c r="C150" s="14" t="s">
        <v>261</v>
      </c>
      <c r="D150" s="47">
        <v>0</v>
      </c>
      <c r="E150" s="15">
        <v>24</v>
      </c>
      <c r="F150" s="14" t="s">
        <v>160</v>
      </c>
      <c r="G150" s="35">
        <f t="shared" si="2"/>
        <v>0</v>
      </c>
      <c r="H150" s="16">
        <v>0.21</v>
      </c>
    </row>
    <row r="151" spans="1:8" ht="33.75" x14ac:dyDescent="0.25">
      <c r="A151" s="13" t="s">
        <v>262</v>
      </c>
      <c r="B151" s="14" t="s">
        <v>263</v>
      </c>
      <c r="C151" s="14" t="s">
        <v>264</v>
      </c>
      <c r="D151" s="47">
        <v>0</v>
      </c>
      <c r="E151" s="15">
        <v>2960</v>
      </c>
      <c r="F151" s="14" t="s">
        <v>122</v>
      </c>
      <c r="G151" s="35">
        <f t="shared" si="2"/>
        <v>0</v>
      </c>
      <c r="H151" s="16">
        <v>0.21</v>
      </c>
    </row>
    <row r="152" spans="1:8" ht="33.75" x14ac:dyDescent="0.25">
      <c r="A152" s="13">
        <v>77</v>
      </c>
      <c r="B152" s="14" t="s">
        <v>265</v>
      </c>
      <c r="C152" s="14" t="s">
        <v>266</v>
      </c>
      <c r="D152" s="47">
        <v>0</v>
      </c>
      <c r="E152" s="15">
        <v>116</v>
      </c>
      <c r="F152" s="14" t="s">
        <v>122</v>
      </c>
      <c r="G152" s="35">
        <f t="shared" si="2"/>
        <v>0</v>
      </c>
      <c r="H152" s="16">
        <v>0.21</v>
      </c>
    </row>
    <row r="153" spans="1:8" x14ac:dyDescent="0.25">
      <c r="H153" s="2"/>
    </row>
    <row r="154" spans="1:8" ht="12" thickBot="1" x14ac:dyDescent="0.3">
      <c r="A154" s="17" t="s">
        <v>267</v>
      </c>
    </row>
    <row r="155" spans="1:8" ht="12.75" thickTop="1" x14ac:dyDescent="0.25">
      <c r="A155" s="18"/>
      <c r="B155" s="18"/>
      <c r="C155" s="18"/>
      <c r="D155" s="18"/>
      <c r="E155" s="18"/>
      <c r="F155" s="18"/>
      <c r="G155" s="36">
        <f>SUM(G76:G154)</f>
        <v>0</v>
      </c>
      <c r="H155" s="18"/>
    </row>
    <row r="157" spans="1:8" ht="12.75" x14ac:dyDescent="0.25">
      <c r="A157" s="20" t="s">
        <v>268</v>
      </c>
    </row>
    <row r="158" spans="1:8" ht="12" x14ac:dyDescent="0.25">
      <c r="A158" s="19" t="s">
        <v>346</v>
      </c>
      <c r="D158" s="47">
        <v>0</v>
      </c>
    </row>
    <row r="160" spans="1:8" ht="12.75" x14ac:dyDescent="0.25">
      <c r="A160" s="20" t="s">
        <v>269</v>
      </c>
    </row>
    <row r="161" spans="1:8" ht="12" x14ac:dyDescent="0.25">
      <c r="A161" s="19" t="s">
        <v>347</v>
      </c>
      <c r="D161" s="37">
        <f>D158+G155</f>
        <v>0</v>
      </c>
    </row>
    <row r="163" spans="1:8" ht="15.75" x14ac:dyDescent="0.25">
      <c r="A163" s="46" t="s">
        <v>270</v>
      </c>
      <c r="B163" s="46"/>
      <c r="C163" s="46"/>
      <c r="D163" s="46"/>
      <c r="E163" s="46"/>
      <c r="F163" s="46"/>
      <c r="G163" s="46"/>
      <c r="H163" s="46"/>
    </row>
    <row r="164" spans="1:8" x14ac:dyDescent="0.25">
      <c r="A164" s="11" t="s">
        <v>10</v>
      </c>
      <c r="B164" s="12" t="s">
        <v>11</v>
      </c>
      <c r="C164" s="12" t="s">
        <v>12</v>
      </c>
      <c r="D164" s="11" t="s">
        <v>13</v>
      </c>
      <c r="E164" s="11" t="s">
        <v>14</v>
      </c>
      <c r="F164" s="12" t="s">
        <v>15</v>
      </c>
      <c r="G164" s="11" t="s">
        <v>16</v>
      </c>
      <c r="H164" s="11" t="s">
        <v>17</v>
      </c>
    </row>
    <row r="165" spans="1:8" ht="33.75" x14ac:dyDescent="0.25">
      <c r="A165" s="13" t="s">
        <v>119</v>
      </c>
      <c r="B165" s="14" t="s">
        <v>271</v>
      </c>
      <c r="C165" s="14" t="s">
        <v>272</v>
      </c>
      <c r="D165" s="47">
        <v>0</v>
      </c>
      <c r="E165" s="15">
        <v>1</v>
      </c>
      <c r="F165" s="14" t="s">
        <v>27</v>
      </c>
      <c r="G165" s="35">
        <f t="shared" ref="G165:G178" si="3">D165*E165</f>
        <v>0</v>
      </c>
      <c r="H165" s="16">
        <v>0.21</v>
      </c>
    </row>
    <row r="166" spans="1:8" ht="45" x14ac:dyDescent="0.25">
      <c r="A166" s="13" t="s">
        <v>123</v>
      </c>
      <c r="B166" s="14" t="s">
        <v>271</v>
      </c>
      <c r="C166" s="14" t="s">
        <v>273</v>
      </c>
      <c r="D166" s="47">
        <v>0</v>
      </c>
      <c r="E166" s="15">
        <v>1</v>
      </c>
      <c r="F166" s="14" t="s">
        <v>27</v>
      </c>
      <c r="G166" s="35">
        <f t="shared" si="3"/>
        <v>0</v>
      </c>
      <c r="H166" s="16">
        <v>0.21</v>
      </c>
    </row>
    <row r="167" spans="1:8" ht="33.75" x14ac:dyDescent="0.25">
      <c r="A167" s="13" t="s">
        <v>274</v>
      </c>
      <c r="B167" s="14" t="s">
        <v>271</v>
      </c>
      <c r="C167" s="14" t="s">
        <v>275</v>
      </c>
      <c r="D167" s="47">
        <v>0</v>
      </c>
      <c r="E167" s="15">
        <v>1</v>
      </c>
      <c r="F167" s="14" t="s">
        <v>27</v>
      </c>
      <c r="G167" s="35">
        <f t="shared" si="3"/>
        <v>0</v>
      </c>
      <c r="H167" s="16">
        <v>0.21</v>
      </c>
    </row>
    <row r="168" spans="1:8" ht="33.75" x14ac:dyDescent="0.25">
      <c r="A168" s="13" t="s">
        <v>276</v>
      </c>
      <c r="B168" s="14" t="s">
        <v>271</v>
      </c>
      <c r="C168" s="14" t="s">
        <v>277</v>
      </c>
      <c r="D168" s="47">
        <v>0</v>
      </c>
      <c r="E168" s="15">
        <v>1</v>
      </c>
      <c r="F168" s="14" t="s">
        <v>27</v>
      </c>
      <c r="G168" s="35">
        <f t="shared" si="3"/>
        <v>0</v>
      </c>
      <c r="H168" s="16">
        <v>0.21</v>
      </c>
    </row>
    <row r="169" spans="1:8" ht="33.75" x14ac:dyDescent="0.25">
      <c r="A169" s="13" t="s">
        <v>278</v>
      </c>
      <c r="B169" s="14" t="s">
        <v>271</v>
      </c>
      <c r="C169" s="14" t="s">
        <v>279</v>
      </c>
      <c r="D169" s="47">
        <v>0</v>
      </c>
      <c r="E169" s="15">
        <v>1</v>
      </c>
      <c r="F169" s="14" t="s">
        <v>27</v>
      </c>
      <c r="G169" s="35">
        <f t="shared" si="3"/>
        <v>0</v>
      </c>
      <c r="H169" s="16">
        <v>0.21</v>
      </c>
    </row>
    <row r="170" spans="1:8" ht="33.75" x14ac:dyDescent="0.25">
      <c r="A170" s="13" t="s">
        <v>280</v>
      </c>
      <c r="B170" s="14" t="s">
        <v>271</v>
      </c>
      <c r="C170" s="14" t="s">
        <v>281</v>
      </c>
      <c r="D170" s="47">
        <v>0</v>
      </c>
      <c r="E170" s="15">
        <v>1</v>
      </c>
      <c r="F170" s="14" t="s">
        <v>27</v>
      </c>
      <c r="G170" s="35">
        <f t="shared" si="3"/>
        <v>0</v>
      </c>
      <c r="H170" s="16">
        <v>0.21</v>
      </c>
    </row>
    <row r="171" spans="1:8" ht="33.75" x14ac:dyDescent="0.25">
      <c r="A171" s="13" t="s">
        <v>282</v>
      </c>
      <c r="B171" s="14" t="s">
        <v>271</v>
      </c>
      <c r="C171" s="14" t="s">
        <v>283</v>
      </c>
      <c r="D171" s="47">
        <v>0</v>
      </c>
      <c r="E171" s="15">
        <v>1</v>
      </c>
      <c r="F171" s="14" t="s">
        <v>27</v>
      </c>
      <c r="G171" s="35">
        <f t="shared" si="3"/>
        <v>0</v>
      </c>
      <c r="H171" s="16">
        <v>0.21</v>
      </c>
    </row>
    <row r="172" spans="1:8" ht="45" x14ac:dyDescent="0.25">
      <c r="A172" s="13" t="s">
        <v>284</v>
      </c>
      <c r="B172" s="14" t="s">
        <v>271</v>
      </c>
      <c r="C172" s="14" t="s">
        <v>285</v>
      </c>
      <c r="D172" s="47">
        <v>0</v>
      </c>
      <c r="E172" s="15">
        <v>1</v>
      </c>
      <c r="F172" s="14" t="s">
        <v>27</v>
      </c>
      <c r="G172" s="35">
        <f t="shared" si="3"/>
        <v>0</v>
      </c>
      <c r="H172" s="16">
        <v>0.21</v>
      </c>
    </row>
    <row r="173" spans="1:8" ht="45" x14ac:dyDescent="0.25">
      <c r="A173" s="13" t="s">
        <v>286</v>
      </c>
      <c r="B173" s="14" t="s">
        <v>271</v>
      </c>
      <c r="C173" s="14" t="s">
        <v>287</v>
      </c>
      <c r="D173" s="47">
        <v>0</v>
      </c>
      <c r="E173" s="15">
        <v>1</v>
      </c>
      <c r="F173" s="14" t="s">
        <v>27</v>
      </c>
      <c r="G173" s="35">
        <f t="shared" si="3"/>
        <v>0</v>
      </c>
      <c r="H173" s="16">
        <v>0.21</v>
      </c>
    </row>
    <row r="174" spans="1:8" ht="123.75" x14ac:dyDescent="0.25">
      <c r="A174" s="13" t="s">
        <v>140</v>
      </c>
      <c r="B174" s="14" t="s">
        <v>288</v>
      </c>
      <c r="C174" s="14" t="s">
        <v>289</v>
      </c>
      <c r="D174" s="47">
        <v>0</v>
      </c>
      <c r="E174" s="15">
        <v>3</v>
      </c>
      <c r="F174" s="14" t="s">
        <v>27</v>
      </c>
      <c r="G174" s="35">
        <f t="shared" si="3"/>
        <v>0</v>
      </c>
      <c r="H174" s="16">
        <v>0.21</v>
      </c>
    </row>
    <row r="175" spans="1:8" ht="45" x14ac:dyDescent="0.25">
      <c r="A175" s="13" t="s">
        <v>143</v>
      </c>
      <c r="B175" s="14" t="s">
        <v>288</v>
      </c>
      <c r="C175" s="14" t="s">
        <v>290</v>
      </c>
      <c r="D175" s="47">
        <v>0</v>
      </c>
      <c r="E175" s="15">
        <v>3</v>
      </c>
      <c r="F175" s="14" t="s">
        <v>27</v>
      </c>
      <c r="G175" s="35">
        <f t="shared" si="3"/>
        <v>0</v>
      </c>
      <c r="H175" s="16">
        <v>0.21</v>
      </c>
    </row>
    <row r="176" spans="1:8" ht="123.75" x14ac:dyDescent="0.25">
      <c r="A176" s="13" t="s">
        <v>146</v>
      </c>
      <c r="B176" s="14" t="s">
        <v>288</v>
      </c>
      <c r="C176" s="14" t="s">
        <v>291</v>
      </c>
      <c r="D176" s="47">
        <v>0</v>
      </c>
      <c r="E176" s="15">
        <v>1</v>
      </c>
      <c r="F176" s="14" t="s">
        <v>27</v>
      </c>
      <c r="G176" s="35">
        <f t="shared" si="3"/>
        <v>0</v>
      </c>
      <c r="H176" s="16">
        <v>0.21</v>
      </c>
    </row>
    <row r="177" spans="1:8" ht="45" x14ac:dyDescent="0.25">
      <c r="A177" s="13" t="s">
        <v>149</v>
      </c>
      <c r="B177" s="14" t="s">
        <v>288</v>
      </c>
      <c r="C177" s="14" t="s">
        <v>290</v>
      </c>
      <c r="D177" s="47">
        <v>0</v>
      </c>
      <c r="E177" s="15">
        <v>1</v>
      </c>
      <c r="F177" s="14" t="s">
        <v>27</v>
      </c>
      <c r="G177" s="35">
        <f t="shared" si="3"/>
        <v>0</v>
      </c>
      <c r="H177" s="16">
        <v>0.21</v>
      </c>
    </row>
    <row r="178" spans="1:8" ht="22.5" x14ac:dyDescent="0.25">
      <c r="A178" s="13" t="s">
        <v>292</v>
      </c>
      <c r="B178" s="14" t="s">
        <v>293</v>
      </c>
      <c r="C178" s="14" t="s">
        <v>294</v>
      </c>
      <c r="D178" s="47">
        <v>0</v>
      </c>
      <c r="E178" s="15">
        <v>1</v>
      </c>
      <c r="F178" s="14" t="s">
        <v>27</v>
      </c>
      <c r="G178" s="35">
        <f t="shared" si="3"/>
        <v>0</v>
      </c>
      <c r="H178" s="16">
        <v>0.21</v>
      </c>
    </row>
    <row r="179" spans="1:8" x14ac:dyDescent="0.25">
      <c r="H179" s="2"/>
    </row>
    <row r="180" spans="1:8" ht="12" thickBot="1" x14ac:dyDescent="0.3">
      <c r="A180" s="17" t="s">
        <v>295</v>
      </c>
    </row>
    <row r="181" spans="1:8" ht="12.75" thickTop="1" x14ac:dyDescent="0.25">
      <c r="A181" s="18"/>
      <c r="B181" s="18"/>
      <c r="C181" s="18"/>
      <c r="D181" s="18"/>
      <c r="E181" s="18"/>
      <c r="F181" s="18"/>
      <c r="G181" s="36">
        <f>SUM(G165:G180)</f>
        <v>0</v>
      </c>
      <c r="H181" s="18"/>
    </row>
    <row r="183" spans="1:8" ht="12.75" x14ac:dyDescent="0.25">
      <c r="A183" s="20" t="s">
        <v>296</v>
      </c>
    </row>
    <row r="184" spans="1:8" ht="12" x14ac:dyDescent="0.25">
      <c r="A184" s="19" t="s">
        <v>348</v>
      </c>
      <c r="D184" s="37">
        <f>G181</f>
        <v>0</v>
      </c>
    </row>
    <row r="186" spans="1:8" ht="15.75" x14ac:dyDescent="0.25">
      <c r="A186" s="46" t="s">
        <v>297</v>
      </c>
      <c r="B186" s="46"/>
      <c r="C186" s="46"/>
      <c r="D186" s="46"/>
      <c r="E186" s="46"/>
      <c r="F186" s="46"/>
      <c r="G186" s="46"/>
      <c r="H186" s="46"/>
    </row>
    <row r="187" spans="1:8" x14ac:dyDescent="0.25">
      <c r="A187" s="11" t="s">
        <v>10</v>
      </c>
      <c r="B187" s="12" t="s">
        <v>11</v>
      </c>
      <c r="C187" s="12" t="s">
        <v>12</v>
      </c>
      <c r="D187" s="11" t="s">
        <v>13</v>
      </c>
      <c r="E187" s="11" t="s">
        <v>14</v>
      </c>
      <c r="F187" s="12" t="s">
        <v>15</v>
      </c>
      <c r="G187" s="11" t="s">
        <v>16</v>
      </c>
      <c r="H187" s="11" t="s">
        <v>17</v>
      </c>
    </row>
    <row r="188" spans="1:8" x14ac:dyDescent="0.25">
      <c r="A188" s="13">
        <v>1</v>
      </c>
      <c r="B188" s="14" t="s">
        <v>120</v>
      </c>
      <c r="C188" s="14" t="s">
        <v>298</v>
      </c>
      <c r="D188" s="47">
        <v>0</v>
      </c>
      <c r="E188" s="15">
        <v>460</v>
      </c>
      <c r="F188" s="14" t="s">
        <v>299</v>
      </c>
      <c r="G188" s="35">
        <f t="shared" ref="G188:G200" si="4">D188*E188</f>
        <v>0</v>
      </c>
      <c r="H188" s="16">
        <v>0.21</v>
      </c>
    </row>
    <row r="189" spans="1:8" x14ac:dyDescent="0.25">
      <c r="A189" s="13">
        <v>2</v>
      </c>
      <c r="B189" s="14" t="s">
        <v>120</v>
      </c>
      <c r="C189" s="14" t="s">
        <v>300</v>
      </c>
      <c r="D189" s="47">
        <v>0</v>
      </c>
      <c r="E189" s="15">
        <v>1300</v>
      </c>
      <c r="F189" s="14" t="s">
        <v>299</v>
      </c>
      <c r="G189" s="35">
        <f t="shared" si="4"/>
        <v>0</v>
      </c>
      <c r="H189" s="16">
        <v>0.21</v>
      </c>
    </row>
    <row r="190" spans="1:8" ht="22.5" x14ac:dyDescent="0.25">
      <c r="A190" s="13">
        <v>3</v>
      </c>
      <c r="B190" s="14" t="s">
        <v>120</v>
      </c>
      <c r="C190" s="14" t="s">
        <v>301</v>
      </c>
      <c r="D190" s="47">
        <v>0</v>
      </c>
      <c r="E190" s="15">
        <v>120</v>
      </c>
      <c r="F190" s="14" t="s">
        <v>299</v>
      </c>
      <c r="G190" s="35">
        <f t="shared" si="4"/>
        <v>0</v>
      </c>
      <c r="H190" s="16">
        <v>0.21</v>
      </c>
    </row>
    <row r="191" spans="1:8" x14ac:dyDescent="0.25">
      <c r="A191" s="13">
        <v>4</v>
      </c>
      <c r="B191" s="14" t="s">
        <v>120</v>
      </c>
      <c r="C191" s="14" t="s">
        <v>302</v>
      </c>
      <c r="D191" s="47">
        <v>0</v>
      </c>
      <c r="E191" s="15">
        <v>120</v>
      </c>
      <c r="F191" s="14" t="s">
        <v>299</v>
      </c>
      <c r="G191" s="35">
        <f t="shared" si="4"/>
        <v>0</v>
      </c>
      <c r="H191" s="16">
        <v>0.21</v>
      </c>
    </row>
    <row r="192" spans="1:8" ht="22.5" x14ac:dyDescent="0.25">
      <c r="A192" s="13">
        <v>5</v>
      </c>
      <c r="B192" s="14" t="s">
        <v>120</v>
      </c>
      <c r="C192" s="14" t="s">
        <v>303</v>
      </c>
      <c r="D192" s="47">
        <v>0</v>
      </c>
      <c r="E192" s="15">
        <v>290</v>
      </c>
      <c r="F192" s="14" t="s">
        <v>299</v>
      </c>
      <c r="G192" s="35">
        <f t="shared" si="4"/>
        <v>0</v>
      </c>
      <c r="H192" s="16">
        <v>0.21</v>
      </c>
    </row>
    <row r="193" spans="1:8" ht="22.5" x14ac:dyDescent="0.25">
      <c r="A193" s="13">
        <v>6</v>
      </c>
      <c r="B193" s="14" t="s">
        <v>120</v>
      </c>
      <c r="C193" s="14" t="s">
        <v>304</v>
      </c>
      <c r="D193" s="47">
        <v>0</v>
      </c>
      <c r="E193" s="15">
        <v>210</v>
      </c>
      <c r="F193" s="14" t="s">
        <v>299</v>
      </c>
      <c r="G193" s="35">
        <f t="shared" si="4"/>
        <v>0</v>
      </c>
      <c r="H193" s="16">
        <v>0.21</v>
      </c>
    </row>
    <row r="194" spans="1:8" x14ac:dyDescent="0.25">
      <c r="A194" s="13">
        <v>7</v>
      </c>
      <c r="B194" s="14" t="s">
        <v>120</v>
      </c>
      <c r="C194" s="14" t="s">
        <v>305</v>
      </c>
      <c r="D194" s="47">
        <v>0</v>
      </c>
      <c r="E194" s="15">
        <v>120</v>
      </c>
      <c r="F194" s="14" t="s">
        <v>299</v>
      </c>
      <c r="G194" s="35">
        <f t="shared" si="4"/>
        <v>0</v>
      </c>
      <c r="H194" s="16">
        <v>0.21</v>
      </c>
    </row>
    <row r="195" spans="1:8" ht="22.5" x14ac:dyDescent="0.25">
      <c r="A195" s="13">
        <v>8</v>
      </c>
      <c r="B195" s="14" t="s">
        <v>120</v>
      </c>
      <c r="C195" s="14" t="s">
        <v>306</v>
      </c>
      <c r="D195" s="47">
        <v>0</v>
      </c>
      <c r="E195" s="15">
        <v>280</v>
      </c>
      <c r="F195" s="14" t="s">
        <v>299</v>
      </c>
      <c r="G195" s="35">
        <f t="shared" si="4"/>
        <v>0</v>
      </c>
      <c r="H195" s="16">
        <v>0.21</v>
      </c>
    </row>
    <row r="196" spans="1:8" x14ac:dyDescent="0.25">
      <c r="A196" s="13">
        <v>9</v>
      </c>
      <c r="B196" s="14" t="s">
        <v>120</v>
      </c>
      <c r="C196" s="14" t="s">
        <v>307</v>
      </c>
      <c r="D196" s="47">
        <v>0</v>
      </c>
      <c r="E196" s="15">
        <v>850</v>
      </c>
      <c r="F196" s="14" t="s">
        <v>299</v>
      </c>
      <c r="G196" s="35">
        <f t="shared" si="4"/>
        <v>0</v>
      </c>
      <c r="H196" s="16">
        <v>0.21</v>
      </c>
    </row>
    <row r="197" spans="1:8" ht="22.5" x14ac:dyDescent="0.25">
      <c r="A197" s="13">
        <v>10</v>
      </c>
      <c r="B197" s="14" t="s">
        <v>120</v>
      </c>
      <c r="C197" s="14" t="s">
        <v>308</v>
      </c>
      <c r="D197" s="47">
        <v>0</v>
      </c>
      <c r="E197" s="15">
        <v>55</v>
      </c>
      <c r="F197" s="14" t="s">
        <v>299</v>
      </c>
      <c r="G197" s="35">
        <f t="shared" si="4"/>
        <v>0</v>
      </c>
      <c r="H197" s="16">
        <v>0.21</v>
      </c>
    </row>
    <row r="198" spans="1:8" ht="33.75" x14ac:dyDescent="0.25">
      <c r="A198" s="13">
        <v>11</v>
      </c>
      <c r="B198" s="14" t="s">
        <v>120</v>
      </c>
      <c r="C198" s="14" t="s">
        <v>309</v>
      </c>
      <c r="D198" s="47">
        <v>0</v>
      </c>
      <c r="E198" s="15">
        <v>50</v>
      </c>
      <c r="F198" s="14" t="s">
        <v>299</v>
      </c>
      <c r="G198" s="35">
        <f t="shared" si="4"/>
        <v>0</v>
      </c>
      <c r="H198" s="16">
        <v>0.21</v>
      </c>
    </row>
    <row r="199" spans="1:8" ht="22.5" x14ac:dyDescent="0.25">
      <c r="A199" s="13">
        <v>12</v>
      </c>
      <c r="B199" s="14" t="s">
        <v>120</v>
      </c>
      <c r="C199" s="14" t="s">
        <v>310</v>
      </c>
      <c r="D199" s="47">
        <v>0</v>
      </c>
      <c r="E199" s="15">
        <v>900</v>
      </c>
      <c r="F199" s="14" t="s">
        <v>299</v>
      </c>
      <c r="G199" s="35">
        <f t="shared" si="4"/>
        <v>0</v>
      </c>
      <c r="H199" s="16">
        <v>0.21</v>
      </c>
    </row>
    <row r="200" spans="1:8" ht="22.5" x14ac:dyDescent="0.25">
      <c r="A200" s="13">
        <v>13</v>
      </c>
      <c r="B200" s="14" t="s">
        <v>120</v>
      </c>
      <c r="C200" s="14" t="s">
        <v>311</v>
      </c>
      <c r="D200" s="47">
        <v>0</v>
      </c>
      <c r="E200" s="15">
        <v>280</v>
      </c>
      <c r="F200" s="14" t="s">
        <v>299</v>
      </c>
      <c r="G200" s="35">
        <f t="shared" si="4"/>
        <v>0</v>
      </c>
      <c r="H200" s="16">
        <v>0.21</v>
      </c>
    </row>
    <row r="201" spans="1:8" x14ac:dyDescent="0.25">
      <c r="H201" s="2"/>
    </row>
    <row r="202" spans="1:8" ht="12" thickBot="1" x14ac:dyDescent="0.3">
      <c r="A202" s="17" t="s">
        <v>312</v>
      </c>
    </row>
    <row r="203" spans="1:8" ht="12.75" thickTop="1" x14ac:dyDescent="0.25">
      <c r="A203" s="18"/>
      <c r="B203" s="18"/>
      <c r="C203" s="18"/>
      <c r="D203" s="18"/>
      <c r="E203" s="18"/>
      <c r="F203" s="18"/>
      <c r="G203" s="36">
        <f>SUM(G188:G202)</f>
        <v>0</v>
      </c>
      <c r="H203" s="18"/>
    </row>
    <row r="205" spans="1:8" ht="12.75" x14ac:dyDescent="0.25">
      <c r="A205" s="20" t="s">
        <v>313</v>
      </c>
    </row>
    <row r="206" spans="1:8" ht="12" x14ac:dyDescent="0.25">
      <c r="A206" s="19" t="s">
        <v>349</v>
      </c>
      <c r="E206" s="37">
        <f>G203</f>
        <v>0</v>
      </c>
    </row>
  </sheetData>
  <sheetProtection algorithmName="SHA-512" hashValue="oeBTJakPiiNUG+39gWF+/GztzklZpWFmJW9veffyaciRyDpLjnTPawxGjTb/BxwDLXsnb3CIbdIPlQtG+Czy5w==" saltValue="0kGg7s6fLQCWkA3ikeXXYA==" spinCount="100000" sheet="1" objects="1" scenarios="1" selectLockedCells="1"/>
  <mergeCells count="4">
    <mergeCell ref="A1:H1"/>
    <mergeCell ref="A74:H74"/>
    <mergeCell ref="A163:H163"/>
    <mergeCell ref="A186:H186"/>
  </mergeCells>
  <pageMargins left="0.7" right="0.7" top="0.78740157499999996" bottom="0.78740157499999996" header="0.3" footer="0.3"/>
  <pageSetup paperSize="9" orientation="portrait" horizontalDpi="0" verticalDpi="0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Rekapitulace</vt:lpstr>
      <vt:lpstr>Položky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420774829009</dc:creator>
  <cp:lastModifiedBy>Martin</cp:lastModifiedBy>
  <dcterms:created xsi:type="dcterms:W3CDTF">2023-10-04T07:32:23Z</dcterms:created>
  <dcterms:modified xsi:type="dcterms:W3CDTF">2023-11-01T14:47:55Z</dcterms:modified>
</cp:coreProperties>
</file>